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<sst xmlns="http://schemas.openxmlformats.org/spreadsheetml/2006/main" count="235" uniqueCount="135">
  <si>
    <t xml:space="preserve"> 主催・・琵琶湖ｾｰﾘﾝｸﾞｸﾙｰｻﾞｰ協会</t>
  </si>
  <si>
    <t>風力</t>
  </si>
  <si>
    <t>シリーズ総合</t>
  </si>
  <si>
    <t>ﾗﾝｷﾝｸﾞ</t>
  </si>
  <si>
    <t>艇　　名</t>
  </si>
  <si>
    <t>艇 種</t>
  </si>
  <si>
    <t>ﾏﾘｰﾅ</t>
  </si>
  <si>
    <t>TCF</t>
  </si>
  <si>
    <t>マリーナ対抗</t>
  </si>
  <si>
    <t>長命寺</t>
  </si>
  <si>
    <t>沖ノ島</t>
  </si>
  <si>
    <t>ザ賞金</t>
  </si>
  <si>
    <t>琵琶湖レガッタ</t>
  </si>
  <si>
    <t>さくら</t>
  </si>
  <si>
    <t>竹生島</t>
  </si>
  <si>
    <t>オータム</t>
  </si>
  <si>
    <t>参加</t>
  </si>
  <si>
    <t>平均</t>
  </si>
  <si>
    <t>合計</t>
  </si>
  <si>
    <t>順 位</t>
  </si>
  <si>
    <t>順位</t>
  </si>
  <si>
    <t>得点</t>
  </si>
  <si>
    <t>回数</t>
  </si>
  <si>
    <t>評価</t>
  </si>
  <si>
    <t>得点</t>
  </si>
  <si>
    <t>得 点</t>
  </si>
  <si>
    <t>Y-３１S</t>
  </si>
  <si>
    <t>LWYC</t>
  </si>
  <si>
    <t>Y-26ⅡS</t>
  </si>
  <si>
    <t>平均　順位と評価</t>
  </si>
  <si>
    <t>　1～9、9位・・・Ａ　　20～24,9位・・Ｄ</t>
  </si>
  <si>
    <t>　10～14,9位・・Ｂ　　25～29,9位・・Ｅ</t>
  </si>
  <si>
    <t>　15～19,9位・・Ｃ　　30 位  以上・・Ｆ</t>
  </si>
  <si>
    <t>SCモアナ</t>
  </si>
  <si>
    <t>DHL-33CR</t>
  </si>
  <si>
    <t>アルファー</t>
  </si>
  <si>
    <t>DUB-３０</t>
  </si>
  <si>
    <t>ホークウインド</t>
  </si>
  <si>
    <t>スカイロケット</t>
  </si>
  <si>
    <t>Y-３１F</t>
  </si>
  <si>
    <t>ﾔﾝﾏｰ</t>
  </si>
  <si>
    <t>トレーサー</t>
  </si>
  <si>
    <t>NM-９５S</t>
  </si>
  <si>
    <t>ホイホイ</t>
  </si>
  <si>
    <t>BN-Ｆ３７</t>
  </si>
  <si>
    <t>モア-&amp;モア-Ⅱ</t>
  </si>
  <si>
    <t>ツァウバー</t>
  </si>
  <si>
    <t>Y-２８S</t>
  </si>
  <si>
    <t>ハッスル”Ｋ”</t>
  </si>
  <si>
    <t>ブッダ</t>
  </si>
  <si>
    <t>バッカス</t>
  </si>
  <si>
    <t>Y-２５ML</t>
  </si>
  <si>
    <t>ミスクローバー</t>
  </si>
  <si>
    <t>Y-３０ＳＮ</t>
  </si>
  <si>
    <t>KKR</t>
  </si>
  <si>
    <t>チビモアー</t>
  </si>
  <si>
    <t>Y-３１FS</t>
  </si>
  <si>
    <t>スーパーヒーロー</t>
  </si>
  <si>
    <t>ベラノ</t>
  </si>
  <si>
    <t>ＰＩＣＫ</t>
  </si>
  <si>
    <t>X-９９</t>
  </si>
  <si>
    <t>プリンセスアスカ</t>
  </si>
  <si>
    <t>GS-９５０</t>
  </si>
  <si>
    <t>ﾋﾟｱ88</t>
  </si>
  <si>
    <t>マナティ</t>
  </si>
  <si>
    <t>クールボーイズ</t>
  </si>
  <si>
    <t>NM-95C</t>
  </si>
  <si>
    <t>リドブルー</t>
  </si>
  <si>
    <t>BN-F29</t>
  </si>
  <si>
    <t>バーンフライ</t>
  </si>
  <si>
    <t>春一番</t>
  </si>
  <si>
    <t>順位</t>
  </si>
  <si>
    <t>A</t>
  </si>
  <si>
    <t>B</t>
  </si>
  <si>
    <t>C</t>
  </si>
  <si>
    <t>D</t>
  </si>
  <si>
    <t>ﾗﾝｷﾝｸﾞ得点は、上位８レース得点による    
同点の場合は、レース基準による　　　</t>
  </si>
  <si>
    <t>０～２</t>
  </si>
  <si>
    <t>長命寺</t>
  </si>
  <si>
    <t>志賀</t>
  </si>
  <si>
    <t>YR-３０</t>
  </si>
  <si>
    <t>雄琴</t>
  </si>
  <si>
    <t>キャラメルリボン</t>
  </si>
  <si>
    <t>Ｊ－２４　</t>
  </si>
  <si>
    <t>ＺＥＲＯ</t>
  </si>
  <si>
    <t>ステｰゴールド</t>
  </si>
  <si>
    <t>ｍｕｇｅｎ</t>
  </si>
  <si>
    <t>DHL-34</t>
  </si>
  <si>
    <t>柳崎</t>
  </si>
  <si>
    <t>BAV-30C</t>
  </si>
  <si>
    <t>大津港</t>
  </si>
  <si>
    <t>ともひろ</t>
  </si>
  <si>
    <t>Y-２３Ⅱ</t>
  </si>
  <si>
    <t>レディーキャット</t>
  </si>
  <si>
    <t>ＭＬＧ‐２４</t>
  </si>
  <si>
    <t>エルサ</t>
  </si>
  <si>
    <t>ラポ</t>
  </si>
  <si>
    <t>スーベニール</t>
  </si>
  <si>
    <t>SP-95</t>
  </si>
  <si>
    <t>トミー</t>
  </si>
  <si>
    <t>COM</t>
  </si>
  <si>
    <t>１～３</t>
  </si>
  <si>
    <t>こびっちさん江</t>
  </si>
  <si>
    <t>Y-３３S</t>
  </si>
  <si>
    <t>レスポワール</t>
  </si>
  <si>
    <t>ウインドキッスＥＸ</t>
  </si>
  <si>
    <t>Y-２1S</t>
  </si>
  <si>
    <t>ピンクパンサー</t>
  </si>
  <si>
    <t>Y-３４EX</t>
  </si>
  <si>
    <t>Y-24F</t>
  </si>
  <si>
    <t>ラクーン</t>
  </si>
  <si>
    <t>Y-23</t>
  </si>
  <si>
    <t>サンサン２</t>
  </si>
  <si>
    <t>２～３</t>
  </si>
  <si>
    <t>１～２</t>
  </si>
  <si>
    <t>ビスカ １７年 シリーズ成績表（ﾗﾝｷﾝｸﾞ）</t>
  </si>
  <si>
    <t>期間･･２０１７年　３～１１月</t>
  </si>
  <si>
    <t>ＲＹＮＮ</t>
  </si>
  <si>
    <t>アルシアⅡ</t>
  </si>
  <si>
    <t>０～３</t>
  </si>
  <si>
    <t>１</t>
  </si>
  <si>
    <t xml:space="preserve">  ９～１０時・・艇長会議と表彰授与</t>
  </si>
  <si>
    <t xml:space="preserve">  １１時頃～TCF順ｽﾀｰﾄ･･ｺｰｽ？？</t>
  </si>
  <si>
    <t>入賞艇</t>
  </si>
  <si>
    <t xml:space="preserve"> 　</t>
  </si>
  <si>
    <t xml:space="preserve">　 </t>
  </si>
  <si>
    <t>　　３位・・ステーゴールド　 　　　　６位・・スカイロケット　　９位・・ハッスル”Ｋ”</t>
  </si>
  <si>
    <t>　　２位・・モアー＆モアーⅡ　　　　５位・・エルサ  　　　　　８位・・ｍｕｇｅｎ　　</t>
  </si>
  <si>
    <t>　　４位・・こびっちさん江　　　　　　７位・・ＰＩＣＫ　　　　　　10位・・ホークウインド</t>
  </si>
  <si>
    <r>
      <t xml:space="preserve">   </t>
    </r>
    <r>
      <rPr>
        <b/>
        <u val="single"/>
        <sz val="10"/>
        <rFont val="ＭＳ Ｐゴシック"/>
        <family val="3"/>
      </rPr>
      <t>２０１７年 ランキング　　優勝艇・・ZERO</t>
    </r>
  </si>
  <si>
    <t xml:space="preserve">  　　　  ブッダ　</t>
  </si>
  <si>
    <t xml:space="preserve">  １２月３日・・ビスカ納会レース</t>
  </si>
  <si>
    <t>公式成績</t>
  </si>
  <si>
    <r>
      <t>特</t>
    </r>
    <r>
      <rPr>
        <u val="single"/>
        <sz val="12"/>
        <rFont val="ＭＳ Ｐゴシック"/>
        <family val="3"/>
      </rPr>
      <t xml:space="preserve"> </t>
    </r>
    <r>
      <rPr>
        <u val="single"/>
        <sz val="12"/>
        <rFont val="HG創英角ﾎﾟｯﾌﾟ体"/>
        <family val="3"/>
      </rPr>
      <t>別</t>
    </r>
    <r>
      <rPr>
        <u val="single"/>
        <sz val="12"/>
        <rFont val="ＭＳ Ｐゴシック"/>
        <family val="3"/>
      </rPr>
      <t xml:space="preserve"> </t>
    </r>
    <r>
      <rPr>
        <u val="single"/>
        <sz val="12"/>
        <rFont val="HG創英角ﾎﾟｯﾌﾟ体"/>
        <family val="3"/>
      </rPr>
      <t>賞</t>
    </r>
    <r>
      <rPr>
        <u val="single"/>
        <sz val="12"/>
        <rFont val="ＭＳ Ｐゴシック"/>
        <family val="3"/>
      </rPr>
      <t>　（全レース参加艇・・12月も参加が条件）</t>
    </r>
  </si>
  <si>
    <r>
      <rPr>
        <sz val="12"/>
        <rFont val="HG創英角ﾎﾟｯﾌﾟ体"/>
        <family val="3"/>
      </rPr>
      <t xml:space="preserve">  </t>
    </r>
    <r>
      <rPr>
        <u val="single"/>
        <sz val="12"/>
        <rFont val="HG創英角ﾎﾟｯﾌﾟ体"/>
        <family val="3"/>
      </rPr>
      <t>レース情報</t>
    </r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</si>
</sst>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0_ "/>
    <numFmt numFmtId="185" formatCode="0_);\(0\)"/>
    <numFmt numFmtId="186" formatCode="0_ "/>
    <numFmt numFmtId="187" formatCode="0.0_ "/>
    <numFmt numFmtId="188" formatCode="0_);[Red]\(0\)"/>
    <numFmt numFmtId="189" formatCode="0.000_);[Red]\(0.000\)"/>
    <numFmt numFmtId="190" formatCode="0.00_ "/>
    <numFmt numFmtId="191" formatCode="0.0_);[Red]\(0.0\)"/>
    <numFmt numFmtId="192" formatCode="0.000;_턀"/>
    <numFmt numFmtId="193" formatCode="0.00;_턀"/>
    <numFmt numFmtId="194" formatCode="0.000"/>
    <numFmt numFmtId="195" formatCode="0.00_);[Red]\(0.00\)"/>
  </numFmts>
  <fonts count="7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22"/>
      <name val="HGS創英角ﾎﾟｯﾌﾟ体"/>
      <family val="3"/>
    </font>
    <font>
      <sz val="48"/>
      <name val="HGS創英角ﾎﾟｯﾌﾟ体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b/>
      <sz val="10"/>
      <name val="ＭＳ Ｐゴシック"/>
      <family val="3"/>
    </font>
    <font>
      <sz val="10"/>
      <name val="HG創英角ｺﾞｼｯｸUB"/>
      <family val="3"/>
    </font>
    <font>
      <sz val="10"/>
      <name val="ＭＳ Ｐゴシック"/>
      <family val="3"/>
    </font>
    <font>
      <sz val="10"/>
      <name val="HG創英角ﾎﾟｯﾌﾟ体"/>
      <family val="3"/>
    </font>
    <font>
      <b/>
      <u val="single"/>
      <sz val="10"/>
      <name val="ＭＳ Ｐゴシック"/>
      <family val="3"/>
    </font>
    <font>
      <sz val="10"/>
      <name val="MS PGothic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2"/>
      <name val="MS PGothic"/>
      <family val="3"/>
    </font>
    <font>
      <u val="single"/>
      <sz val="12"/>
      <name val="MS PGothic"/>
      <family val="3"/>
    </font>
    <font>
      <sz val="12"/>
      <name val="HG創英角ｺﾞｼｯｸUB"/>
      <family val="3"/>
    </font>
    <font>
      <u val="single"/>
      <sz val="12"/>
      <name val="HG創英角ﾎﾟｯﾌﾟ体"/>
      <family val="3"/>
    </font>
    <font>
      <u val="single"/>
      <sz val="12"/>
      <name val="ＭＳ Ｐゴシック"/>
      <family val="3"/>
    </font>
    <font>
      <sz val="12"/>
      <name val="HG創英角ﾎﾟｯﾌﾟ体"/>
      <family val="3"/>
    </font>
    <font>
      <sz val="20"/>
      <name val="HGS創英角ｺﾞｼｯｸUB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6"/>
      <color indexed="9"/>
      <name val="ＭＳ Ｐゴシック"/>
      <family val="3"/>
    </font>
    <font>
      <sz val="14"/>
      <color indexed="9"/>
      <name val="ＭＳ Ｐゴシック"/>
      <family val="3"/>
    </font>
    <font>
      <sz val="9"/>
      <color indexed="8"/>
      <name val="MS PGothic"/>
      <family val="3"/>
    </font>
    <font>
      <sz val="11"/>
      <color indexed="22"/>
      <name val="ＭＳ Ｐゴシック"/>
      <family val="3"/>
    </font>
    <font>
      <sz val="10"/>
      <color indexed="8"/>
      <name val="MS PGothic"/>
      <family val="3"/>
    </font>
    <font>
      <sz val="12"/>
      <color indexed="8"/>
      <name val="MS P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2"/>
      <color theme="1"/>
      <name val="Calibri"/>
      <family val="3"/>
    </font>
    <font>
      <sz val="11"/>
      <color theme="0"/>
      <name val="ＭＳ Ｐゴシック"/>
      <family val="3"/>
    </font>
    <font>
      <sz val="16"/>
      <color theme="0"/>
      <name val="ＭＳ Ｐゴシック"/>
      <family val="3"/>
    </font>
    <font>
      <sz val="14"/>
      <color theme="0"/>
      <name val="ＭＳ Ｐゴシック"/>
      <family val="3"/>
    </font>
    <font>
      <sz val="11"/>
      <name val="Calibri"/>
      <family val="3"/>
    </font>
    <font>
      <sz val="9"/>
      <color theme="1"/>
      <name val="MS PGothic"/>
      <family val="3"/>
    </font>
    <font>
      <sz val="11"/>
      <color theme="0" tint="-0.04997999966144562"/>
      <name val="Calibri"/>
      <family val="3"/>
    </font>
    <font>
      <sz val="10"/>
      <color theme="1"/>
      <name val="MS PGothic"/>
      <family val="3"/>
    </font>
    <font>
      <sz val="12"/>
      <color theme="1"/>
      <name val="MS PGothic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 style="thin"/>
      <right style="thin"/>
      <top style="medium"/>
      <bottom style="hair"/>
    </border>
    <border>
      <left style="thin"/>
      <right/>
      <top style="medium"/>
      <bottom style="hair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medium"/>
      <right style="thin"/>
      <top style="medium"/>
      <bottom style="hair"/>
    </border>
    <border>
      <left style="thin"/>
      <right style="medium"/>
      <top style="medium"/>
      <bottom style="hair"/>
    </border>
    <border>
      <left/>
      <right style="thin"/>
      <top style="medium"/>
      <bottom style="hair"/>
    </border>
    <border>
      <left style="medium"/>
      <right style="thin"/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 style="thin"/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/>
      <right/>
      <top style="hair"/>
      <bottom style="medium"/>
    </border>
    <border>
      <left style="medium"/>
      <right style="thin"/>
      <top style="hair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dotted"/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medium"/>
      <bottom style="dotted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medium"/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medium"/>
      <right style="medium"/>
      <top style="medium"/>
      <bottom style="dotted"/>
    </border>
    <border>
      <left style="medium"/>
      <right style="medium"/>
      <top style="dotted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62" fillId="32" borderId="0" applyNumberFormat="0" applyBorder="0" applyAlignment="0" applyProtection="0"/>
  </cellStyleXfs>
  <cellXfs count="217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21" fontId="5" fillId="0" borderId="0" xfId="0" applyNumberFormat="1" applyFont="1" applyFill="1" applyBorder="1" applyAlignment="1">
      <alignment vertical="center"/>
    </xf>
    <xf numFmtId="0" fontId="63" fillId="0" borderId="0" xfId="0" applyFont="1" applyAlignment="1">
      <alignment vertical="center"/>
    </xf>
    <xf numFmtId="0" fontId="63" fillId="0" borderId="0" xfId="0" applyFont="1" applyBorder="1" applyAlignment="1">
      <alignment vertical="center"/>
    </xf>
    <xf numFmtId="0" fontId="64" fillId="0" borderId="0" xfId="0" applyFont="1" applyAlignment="1">
      <alignment vertical="center"/>
    </xf>
    <xf numFmtId="0" fontId="65" fillId="0" borderId="0" xfId="0" applyFont="1" applyFill="1" applyBorder="1" applyAlignment="1">
      <alignment vertical="center"/>
    </xf>
    <xf numFmtId="0" fontId="66" fillId="0" borderId="0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68" fillId="0" borderId="0" xfId="0" applyFont="1" applyFill="1" applyBorder="1" applyAlignment="1">
      <alignment vertical="center"/>
    </xf>
    <xf numFmtId="0" fontId="68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7" fillId="34" borderId="11" xfId="0" applyNumberFormat="1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69" fillId="0" borderId="0" xfId="0" applyFont="1" applyAlignment="1">
      <alignment vertical="center"/>
    </xf>
    <xf numFmtId="0" fontId="0" fillId="0" borderId="14" xfId="0" applyBorder="1" applyAlignment="1">
      <alignment vertical="center"/>
    </xf>
    <xf numFmtId="0" fontId="69" fillId="0" borderId="15" xfId="0" applyFont="1" applyBorder="1" applyAlignment="1">
      <alignment vertical="center"/>
    </xf>
    <xf numFmtId="0" fontId="69" fillId="0" borderId="16" xfId="0" applyFont="1" applyBorder="1" applyAlignment="1">
      <alignment vertical="center"/>
    </xf>
    <xf numFmtId="0" fontId="69" fillId="0" borderId="17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69" fillId="0" borderId="19" xfId="0" applyFont="1" applyBorder="1" applyAlignment="1">
      <alignment vertical="center"/>
    </xf>
    <xf numFmtId="0" fontId="69" fillId="0" borderId="20" xfId="0" applyFont="1" applyBorder="1" applyAlignment="1">
      <alignment vertical="center"/>
    </xf>
    <xf numFmtId="0" fontId="69" fillId="0" borderId="21" xfId="0" applyFont="1" applyBorder="1" applyAlignment="1">
      <alignment vertical="center"/>
    </xf>
    <xf numFmtId="0" fontId="7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69" fillId="0" borderId="14" xfId="0" applyFont="1" applyBorder="1" applyAlignment="1">
      <alignment horizontal="center" vertical="center"/>
    </xf>
    <xf numFmtId="0" fontId="69" fillId="0" borderId="18" xfId="0" applyFont="1" applyBorder="1" applyAlignment="1">
      <alignment horizontal="center" vertical="center"/>
    </xf>
    <xf numFmtId="188" fontId="0" fillId="0" borderId="0" xfId="0" applyNumberFormat="1" applyAlignment="1">
      <alignment vertical="center"/>
    </xf>
    <xf numFmtId="0" fontId="8" fillId="35" borderId="22" xfId="0" applyFont="1" applyFill="1" applyBorder="1" applyAlignment="1">
      <alignment horizontal="center" vertical="center"/>
    </xf>
    <xf numFmtId="0" fontId="8" fillId="35" borderId="23" xfId="0" applyFont="1" applyFill="1" applyBorder="1" applyAlignment="1">
      <alignment vertical="center"/>
    </xf>
    <xf numFmtId="0" fontId="9" fillId="35" borderId="23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8" fillId="35" borderId="24" xfId="0" applyFont="1" applyFill="1" applyBorder="1" applyAlignment="1">
      <alignment horizontal="center" vertical="center"/>
    </xf>
    <xf numFmtId="0" fontId="8" fillId="35" borderId="25" xfId="0" applyFont="1" applyFill="1" applyBorder="1" applyAlignment="1">
      <alignment vertical="center"/>
    </xf>
    <xf numFmtId="0" fontId="8" fillId="35" borderId="0" xfId="0" applyFont="1" applyFill="1" applyBorder="1" applyAlignment="1">
      <alignment vertical="center"/>
    </xf>
    <xf numFmtId="0" fontId="8" fillId="35" borderId="26" xfId="0" applyFont="1" applyFill="1" applyBorder="1" applyAlignment="1">
      <alignment horizontal="center" vertical="center"/>
    </xf>
    <xf numFmtId="0" fontId="8" fillId="35" borderId="27" xfId="0" applyFont="1" applyFill="1" applyBorder="1" applyAlignment="1">
      <alignment vertical="center"/>
    </xf>
    <xf numFmtId="0" fontId="8" fillId="35" borderId="27" xfId="0" applyFont="1" applyFill="1" applyBorder="1" applyAlignment="1">
      <alignment vertical="center"/>
    </xf>
    <xf numFmtId="0" fontId="8" fillId="35" borderId="23" xfId="0" applyFont="1" applyFill="1" applyBorder="1" applyAlignment="1">
      <alignment vertical="center"/>
    </xf>
    <xf numFmtId="0" fontId="13" fillId="0" borderId="28" xfId="0" applyFont="1" applyFill="1" applyBorder="1" applyAlignment="1">
      <alignment horizontal="left" vertical="center"/>
    </xf>
    <xf numFmtId="0" fontId="13" fillId="0" borderId="29" xfId="0" applyFont="1" applyFill="1" applyBorder="1" applyAlignment="1">
      <alignment horizontal="center" vertical="center"/>
    </xf>
    <xf numFmtId="0" fontId="71" fillId="0" borderId="15" xfId="0" applyFont="1" applyBorder="1" applyAlignment="1">
      <alignment vertical="center"/>
    </xf>
    <xf numFmtId="0" fontId="71" fillId="0" borderId="17" xfId="0" applyFont="1" applyBorder="1" applyAlignment="1">
      <alignment horizontal="center" vertical="center"/>
    </xf>
    <xf numFmtId="0" fontId="13" fillId="0" borderId="15" xfId="0" applyFont="1" applyFill="1" applyBorder="1" applyAlignment="1">
      <alignment horizontal="left" vertical="center"/>
    </xf>
    <xf numFmtId="0" fontId="13" fillId="0" borderId="17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vertical="center"/>
    </xf>
    <xf numFmtId="0" fontId="13" fillId="0" borderId="15" xfId="0" applyFont="1" applyFill="1" applyBorder="1" applyAlignment="1">
      <alignment vertical="center"/>
    </xf>
    <xf numFmtId="0" fontId="71" fillId="0" borderId="16" xfId="0" applyFont="1" applyBorder="1" applyAlignment="1">
      <alignment vertical="center"/>
    </xf>
    <xf numFmtId="184" fontId="71" fillId="0" borderId="14" xfId="0" applyNumberFormat="1" applyFont="1" applyBorder="1" applyAlignment="1">
      <alignment vertical="center"/>
    </xf>
    <xf numFmtId="189" fontId="13" fillId="0" borderId="13" xfId="0" applyNumberFormat="1" applyFont="1" applyFill="1" applyBorder="1" applyAlignment="1">
      <alignment horizontal="right" vertical="center"/>
    </xf>
    <xf numFmtId="189" fontId="13" fillId="0" borderId="14" xfId="0" applyNumberFormat="1" applyFont="1" applyFill="1" applyBorder="1" applyAlignment="1">
      <alignment horizontal="right" vertical="center"/>
    </xf>
    <xf numFmtId="189" fontId="71" fillId="0" borderId="14" xfId="0" applyNumberFormat="1" applyFont="1" applyBorder="1" applyAlignment="1">
      <alignment horizontal="right" vertical="center"/>
    </xf>
    <xf numFmtId="0" fontId="64" fillId="0" borderId="0" xfId="0" applyFont="1" applyBorder="1" applyAlignment="1">
      <alignment vertical="center"/>
    </xf>
    <xf numFmtId="0" fontId="15" fillId="33" borderId="30" xfId="0" applyFont="1" applyFill="1" applyBorder="1" applyAlignment="1">
      <alignment horizontal="center" vertical="center"/>
    </xf>
    <xf numFmtId="0" fontId="15" fillId="33" borderId="31" xfId="0" applyFont="1" applyFill="1" applyBorder="1" applyAlignment="1">
      <alignment horizontal="center" vertical="center"/>
    </xf>
    <xf numFmtId="0" fontId="15" fillId="34" borderId="11" xfId="0" applyFont="1" applyFill="1" applyBorder="1" applyAlignment="1">
      <alignment horizontal="center" vertical="center"/>
    </xf>
    <xf numFmtId="0" fontId="64" fillId="36" borderId="32" xfId="0" applyFont="1" applyFill="1" applyBorder="1" applyAlignment="1">
      <alignment horizontal="center" vertical="center"/>
    </xf>
    <xf numFmtId="0" fontId="64" fillId="37" borderId="33" xfId="0" applyFont="1" applyFill="1" applyBorder="1" applyAlignment="1">
      <alignment horizontal="center" vertical="center"/>
    </xf>
    <xf numFmtId="0" fontId="64" fillId="36" borderId="34" xfId="0" applyFont="1" applyFill="1" applyBorder="1" applyAlignment="1">
      <alignment horizontal="center" vertical="center"/>
    </xf>
    <xf numFmtId="0" fontId="64" fillId="37" borderId="35" xfId="0" applyFont="1" applyFill="1" applyBorder="1" applyAlignment="1">
      <alignment horizontal="center" vertical="center"/>
    </xf>
    <xf numFmtId="0" fontId="64" fillId="36" borderId="36" xfId="0" applyFont="1" applyFill="1" applyBorder="1" applyAlignment="1">
      <alignment horizontal="center" vertical="center"/>
    </xf>
    <xf numFmtId="0" fontId="15" fillId="33" borderId="37" xfId="0" applyFont="1" applyFill="1" applyBorder="1" applyAlignment="1">
      <alignment horizontal="center" vertical="center"/>
    </xf>
    <xf numFmtId="0" fontId="15" fillId="33" borderId="38" xfId="0" applyFont="1" applyFill="1" applyBorder="1" applyAlignment="1">
      <alignment horizontal="center" vertical="center"/>
    </xf>
    <xf numFmtId="0" fontId="15" fillId="33" borderId="39" xfId="0" applyFont="1" applyFill="1" applyBorder="1" applyAlignment="1">
      <alignment horizontal="center" vertical="center"/>
    </xf>
    <xf numFmtId="0" fontId="15" fillId="33" borderId="40" xfId="0" applyFont="1" applyFill="1" applyBorder="1" applyAlignment="1">
      <alignment horizontal="center" vertical="center"/>
    </xf>
    <xf numFmtId="0" fontId="15" fillId="34" borderId="12" xfId="0" applyFont="1" applyFill="1" applyBorder="1" applyAlignment="1">
      <alignment horizontal="center" vertical="center" wrapText="1"/>
    </xf>
    <xf numFmtId="0" fontId="72" fillId="0" borderId="41" xfId="0" applyNumberFormat="1" applyFont="1" applyBorder="1" applyAlignment="1">
      <alignment horizontal="right" vertical="center"/>
    </xf>
    <xf numFmtId="0" fontId="16" fillId="37" borderId="42" xfId="0" applyNumberFormat="1" applyFont="1" applyFill="1" applyBorder="1" applyAlignment="1">
      <alignment horizontal="right" vertical="center"/>
    </xf>
    <xf numFmtId="0" fontId="16" fillId="0" borderId="43" xfId="0" applyNumberFormat="1" applyFont="1" applyFill="1" applyBorder="1" applyAlignment="1">
      <alignment horizontal="right" vertical="center"/>
    </xf>
    <xf numFmtId="0" fontId="16" fillId="37" borderId="29" xfId="0" applyNumberFormat="1" applyFont="1" applyFill="1" applyBorder="1" applyAlignment="1">
      <alignment horizontal="right" vertical="center"/>
    </xf>
    <xf numFmtId="0" fontId="16" fillId="0" borderId="41" xfId="0" applyNumberFormat="1" applyFont="1" applyFill="1" applyBorder="1" applyAlignment="1">
      <alignment horizontal="right" vertical="center"/>
    </xf>
    <xf numFmtId="0" fontId="72" fillId="37" borderId="42" xfId="0" applyNumberFormat="1" applyFont="1" applyFill="1" applyBorder="1" applyAlignment="1">
      <alignment horizontal="right" vertical="center"/>
    </xf>
    <xf numFmtId="0" fontId="72" fillId="0" borderId="44" xfId="0" applyNumberFormat="1" applyFont="1" applyBorder="1" applyAlignment="1">
      <alignment horizontal="right" vertical="center"/>
    </xf>
    <xf numFmtId="0" fontId="72" fillId="0" borderId="45" xfId="0" applyNumberFormat="1" applyFont="1" applyBorder="1" applyAlignment="1">
      <alignment horizontal="right" vertical="center"/>
    </xf>
    <xf numFmtId="0" fontId="72" fillId="0" borderId="43" xfId="0" applyNumberFormat="1" applyFont="1" applyBorder="1" applyAlignment="1">
      <alignment horizontal="right" vertical="center"/>
    </xf>
    <xf numFmtId="0" fontId="72" fillId="37" borderId="29" xfId="0" applyNumberFormat="1" applyFont="1" applyFill="1" applyBorder="1" applyAlignment="1">
      <alignment horizontal="right" vertical="center"/>
    </xf>
    <xf numFmtId="0" fontId="72" fillId="0" borderId="45" xfId="0" applyFont="1" applyBorder="1" applyAlignment="1">
      <alignment vertical="center"/>
    </xf>
    <xf numFmtId="191" fontId="72" fillId="0" borderId="28" xfId="0" applyNumberFormat="1" applyFont="1" applyBorder="1" applyAlignment="1">
      <alignment vertical="center"/>
    </xf>
    <xf numFmtId="0" fontId="72" fillId="0" borderId="28" xfId="0" applyFont="1" applyBorder="1" applyAlignment="1">
      <alignment horizontal="center" vertical="center"/>
    </xf>
    <xf numFmtId="188" fontId="72" fillId="0" borderId="45" xfId="0" applyNumberFormat="1" applyFont="1" applyBorder="1" applyAlignment="1">
      <alignment vertical="center"/>
    </xf>
    <xf numFmtId="188" fontId="72" fillId="0" borderId="13" xfId="0" applyNumberFormat="1" applyFont="1" applyBorder="1" applyAlignment="1">
      <alignment vertical="center"/>
    </xf>
    <xf numFmtId="0" fontId="16" fillId="37" borderId="46" xfId="0" applyNumberFormat="1" applyFont="1" applyFill="1" applyBorder="1" applyAlignment="1">
      <alignment horizontal="right" vertical="center"/>
    </xf>
    <xf numFmtId="0" fontId="72" fillId="0" borderId="16" xfId="0" applyNumberFormat="1" applyFont="1" applyBorder="1" applyAlignment="1">
      <alignment horizontal="right" vertical="center"/>
    </xf>
    <xf numFmtId="0" fontId="16" fillId="37" borderId="17" xfId="0" applyNumberFormat="1" applyFont="1" applyFill="1" applyBorder="1" applyAlignment="1">
      <alignment horizontal="right" vertical="center"/>
    </xf>
    <xf numFmtId="0" fontId="72" fillId="37" borderId="46" xfId="0" applyNumberFormat="1" applyFont="1" applyFill="1" applyBorder="1" applyAlignment="1">
      <alignment horizontal="right" vertical="center"/>
    </xf>
    <xf numFmtId="0" fontId="72" fillId="0" borderId="47" xfId="0" applyNumberFormat="1" applyFont="1" applyBorder="1" applyAlignment="1">
      <alignment horizontal="right" vertical="center"/>
    </xf>
    <xf numFmtId="0" fontId="72" fillId="37" borderId="17" xfId="0" applyNumberFormat="1" applyFont="1" applyFill="1" applyBorder="1" applyAlignment="1">
      <alignment horizontal="right" vertical="center"/>
    </xf>
    <xf numFmtId="0" fontId="72" fillId="0" borderId="47" xfId="0" applyFont="1" applyBorder="1" applyAlignment="1">
      <alignment vertical="center"/>
    </xf>
    <xf numFmtId="191" fontId="72" fillId="0" borderId="15" xfId="0" applyNumberFormat="1" applyFont="1" applyBorder="1" applyAlignment="1">
      <alignment vertical="center"/>
    </xf>
    <xf numFmtId="0" fontId="72" fillId="0" borderId="15" xfId="0" applyFont="1" applyBorder="1" applyAlignment="1">
      <alignment horizontal="center" vertical="center"/>
    </xf>
    <xf numFmtId="188" fontId="72" fillId="0" borderId="47" xfId="0" applyNumberFormat="1" applyFont="1" applyBorder="1" applyAlignment="1">
      <alignment vertical="center"/>
    </xf>
    <xf numFmtId="188" fontId="72" fillId="0" borderId="14" xfId="0" applyNumberFormat="1" applyFont="1" applyBorder="1" applyAlignment="1">
      <alignment vertical="center"/>
    </xf>
    <xf numFmtId="0" fontId="16" fillId="0" borderId="44" xfId="0" applyNumberFormat="1" applyFont="1" applyFill="1" applyBorder="1" applyAlignment="1">
      <alignment horizontal="right" vertical="center"/>
    </xf>
    <xf numFmtId="0" fontId="16" fillId="0" borderId="16" xfId="0" applyNumberFormat="1" applyFont="1" applyFill="1" applyBorder="1" applyAlignment="1">
      <alignment horizontal="right" vertical="center"/>
    </xf>
    <xf numFmtId="0" fontId="72" fillId="0" borderId="44" xfId="0" applyNumberFormat="1" applyFont="1" applyBorder="1" applyAlignment="1">
      <alignment vertical="center"/>
    </xf>
    <xf numFmtId="0" fontId="72" fillId="37" borderId="46" xfId="0" applyNumberFormat="1" applyFont="1" applyFill="1" applyBorder="1" applyAlignment="1">
      <alignment vertical="center"/>
    </xf>
    <xf numFmtId="0" fontId="72" fillId="0" borderId="16" xfId="0" applyNumberFormat="1" applyFont="1" applyBorder="1" applyAlignment="1">
      <alignment vertical="center"/>
    </xf>
    <xf numFmtId="0" fontId="16" fillId="37" borderId="17" xfId="0" applyNumberFormat="1" applyFont="1" applyFill="1" applyBorder="1" applyAlignment="1">
      <alignment horizontal="center" vertical="center"/>
    </xf>
    <xf numFmtId="0" fontId="72" fillId="0" borderId="47" xfId="0" applyNumberFormat="1" applyFont="1" applyBorder="1" applyAlignment="1">
      <alignment vertical="center"/>
    </xf>
    <xf numFmtId="0" fontId="72" fillId="37" borderId="17" xfId="0" applyNumberFormat="1" applyFont="1" applyFill="1" applyBorder="1" applyAlignment="1">
      <alignment vertical="center"/>
    </xf>
    <xf numFmtId="0" fontId="16" fillId="0" borderId="16" xfId="0" applyNumberFormat="1" applyFont="1" applyFill="1" applyBorder="1" applyAlignment="1">
      <alignment horizontal="center" vertical="center"/>
    </xf>
    <xf numFmtId="0" fontId="16" fillId="37" borderId="46" xfId="0" applyNumberFormat="1" applyFont="1" applyFill="1" applyBorder="1" applyAlignment="1">
      <alignment horizontal="center" vertical="center"/>
    </xf>
    <xf numFmtId="0" fontId="16" fillId="0" borderId="44" xfId="0" applyNumberFormat="1" applyFont="1" applyFill="1" applyBorder="1" applyAlignment="1">
      <alignment horizontal="center" vertical="center"/>
    </xf>
    <xf numFmtId="0" fontId="72" fillId="0" borderId="15" xfId="0" applyFont="1" applyBorder="1" applyAlignment="1">
      <alignment vertical="center"/>
    </xf>
    <xf numFmtId="0" fontId="72" fillId="0" borderId="44" xfId="0" applyFont="1" applyBorder="1" applyAlignment="1">
      <alignment vertical="center"/>
    </xf>
    <xf numFmtId="0" fontId="72" fillId="37" borderId="46" xfId="0" applyFont="1" applyFill="1" applyBorder="1" applyAlignment="1">
      <alignment vertical="center"/>
    </xf>
    <xf numFmtId="0" fontId="72" fillId="0" borderId="16" xfId="0" applyFont="1" applyBorder="1" applyAlignment="1">
      <alignment vertical="center"/>
    </xf>
    <xf numFmtId="186" fontId="16" fillId="37" borderId="17" xfId="0" applyNumberFormat="1" applyFont="1" applyFill="1" applyBorder="1" applyAlignment="1">
      <alignment horizontal="center" vertical="center"/>
    </xf>
    <xf numFmtId="185" fontId="16" fillId="37" borderId="46" xfId="0" applyNumberFormat="1" applyFont="1" applyFill="1" applyBorder="1" applyAlignment="1">
      <alignment horizontal="right" vertical="center"/>
    </xf>
    <xf numFmtId="188" fontId="72" fillId="37" borderId="46" xfId="0" applyNumberFormat="1" applyFont="1" applyFill="1" applyBorder="1" applyAlignment="1">
      <alignment vertical="center"/>
    </xf>
    <xf numFmtId="0" fontId="72" fillId="0" borderId="48" xfId="0" applyFont="1" applyBorder="1" applyAlignment="1">
      <alignment vertical="center"/>
    </xf>
    <xf numFmtId="0" fontId="72" fillId="37" borderId="49" xfId="0" applyFont="1" applyFill="1" applyBorder="1" applyAlignment="1">
      <alignment vertical="center"/>
    </xf>
    <xf numFmtId="0" fontId="72" fillId="0" borderId="50" xfId="0" applyFont="1" applyBorder="1" applyAlignment="1">
      <alignment vertical="center"/>
    </xf>
    <xf numFmtId="0" fontId="72" fillId="37" borderId="51" xfId="0" applyFont="1" applyFill="1" applyBorder="1" applyAlignment="1">
      <alignment vertical="center"/>
    </xf>
    <xf numFmtId="0" fontId="72" fillId="0" borderId="44" xfId="0" applyFont="1" applyBorder="1" applyAlignment="1">
      <alignment vertical="center"/>
    </xf>
    <xf numFmtId="188" fontId="16" fillId="37" borderId="46" xfId="0" applyNumberFormat="1" applyFont="1" applyFill="1" applyBorder="1" applyAlignment="1">
      <alignment horizontal="center" vertical="center"/>
    </xf>
    <xf numFmtId="188" fontId="16" fillId="0" borderId="16" xfId="0" applyNumberFormat="1" applyFont="1" applyFill="1" applyBorder="1" applyAlignment="1">
      <alignment horizontal="center" vertical="center"/>
    </xf>
    <xf numFmtId="0" fontId="72" fillId="37" borderId="17" xfId="0" applyFont="1" applyFill="1" applyBorder="1" applyAlignment="1">
      <alignment vertical="center"/>
    </xf>
    <xf numFmtId="0" fontId="72" fillId="37" borderId="46" xfId="0" applyFont="1" applyFill="1" applyBorder="1" applyAlignment="1">
      <alignment vertical="center"/>
    </xf>
    <xf numFmtId="0" fontId="72" fillId="0" borderId="16" xfId="0" applyFont="1" applyBorder="1" applyAlignment="1">
      <alignment vertical="center"/>
    </xf>
    <xf numFmtId="0" fontId="72" fillId="0" borderId="47" xfId="0" applyFont="1" applyBorder="1" applyAlignment="1">
      <alignment vertical="center"/>
    </xf>
    <xf numFmtId="188" fontId="72" fillId="37" borderId="46" xfId="0" applyNumberFormat="1" applyFont="1" applyFill="1" applyBorder="1" applyAlignment="1">
      <alignment vertical="center"/>
    </xf>
    <xf numFmtId="191" fontId="72" fillId="0" borderId="15" xfId="0" applyNumberFormat="1" applyFont="1" applyBorder="1" applyAlignment="1">
      <alignment vertical="center"/>
    </xf>
    <xf numFmtId="0" fontId="72" fillId="0" borderId="15" xfId="0" applyFont="1" applyBorder="1" applyAlignment="1">
      <alignment vertical="center"/>
    </xf>
    <xf numFmtId="0" fontId="72" fillId="0" borderId="15" xfId="0" applyFont="1" applyFill="1" applyBorder="1" applyAlignment="1">
      <alignment vertical="center"/>
    </xf>
    <xf numFmtId="0" fontId="72" fillId="0" borderId="14" xfId="0" applyFont="1" applyBorder="1" applyAlignment="1">
      <alignment vertical="center"/>
    </xf>
    <xf numFmtId="0" fontId="72" fillId="0" borderId="52" xfId="0" applyFont="1" applyBorder="1" applyAlignment="1">
      <alignment vertical="center"/>
    </xf>
    <xf numFmtId="188" fontId="16" fillId="0" borderId="47" xfId="0" applyNumberFormat="1" applyFont="1" applyFill="1" applyBorder="1" applyAlignment="1">
      <alignment horizontal="center" vertical="center"/>
    </xf>
    <xf numFmtId="0" fontId="72" fillId="0" borderId="53" xfId="0" applyFont="1" applyBorder="1" applyAlignment="1">
      <alignment vertical="center"/>
    </xf>
    <xf numFmtId="0" fontId="72" fillId="37" borderId="54" xfId="0" applyFont="1" applyFill="1" applyBorder="1" applyAlignment="1">
      <alignment vertical="center"/>
    </xf>
    <xf numFmtId="0" fontId="72" fillId="0" borderId="55" xfId="0" applyFont="1" applyBorder="1" applyAlignment="1">
      <alignment vertical="center"/>
    </xf>
    <xf numFmtId="0" fontId="72" fillId="37" borderId="21" xfId="0" applyFont="1" applyFill="1" applyBorder="1" applyAlignment="1">
      <alignment vertical="center"/>
    </xf>
    <xf numFmtId="0" fontId="72" fillId="0" borderId="56" xfId="0" applyFont="1" applyBorder="1" applyAlignment="1">
      <alignment vertical="center"/>
    </xf>
    <xf numFmtId="0" fontId="72" fillId="0" borderId="19" xfId="0" applyFont="1" applyBorder="1" applyAlignment="1">
      <alignment vertical="center"/>
    </xf>
    <xf numFmtId="188" fontId="72" fillId="37" borderId="54" xfId="0" applyNumberFormat="1" applyFont="1" applyFill="1" applyBorder="1" applyAlignment="1">
      <alignment vertical="center"/>
    </xf>
    <xf numFmtId="0" fontId="72" fillId="0" borderId="20" xfId="0" applyFont="1" applyBorder="1" applyAlignment="1">
      <alignment vertical="center"/>
    </xf>
    <xf numFmtId="0" fontId="72" fillId="0" borderId="18" xfId="0" applyFont="1" applyBorder="1" applyAlignment="1">
      <alignment vertical="center"/>
    </xf>
    <xf numFmtId="0" fontId="18" fillId="35" borderId="23" xfId="0" applyFont="1" applyFill="1" applyBorder="1" applyAlignment="1">
      <alignment vertical="center"/>
    </xf>
    <xf numFmtId="0" fontId="14" fillId="33" borderId="22" xfId="0" applyFont="1" applyFill="1" applyBorder="1" applyAlignment="1">
      <alignment horizontal="center" vertical="center"/>
    </xf>
    <xf numFmtId="187" fontId="19" fillId="33" borderId="23" xfId="0" applyNumberFormat="1" applyFont="1" applyFill="1" applyBorder="1" applyAlignment="1">
      <alignment vertical="center"/>
    </xf>
    <xf numFmtId="186" fontId="15" fillId="33" borderId="57" xfId="0" applyNumberFormat="1" applyFont="1" applyFill="1" applyBorder="1" applyAlignment="1">
      <alignment horizontal="right" vertical="center"/>
    </xf>
    <xf numFmtId="0" fontId="15" fillId="35" borderId="0" xfId="0" applyFont="1" applyFill="1" applyBorder="1" applyAlignment="1">
      <alignment vertical="center"/>
    </xf>
    <xf numFmtId="0" fontId="14" fillId="35" borderId="24" xfId="0" applyFont="1" applyFill="1" applyBorder="1" applyAlignment="1">
      <alignment vertical="center"/>
    </xf>
    <xf numFmtId="0" fontId="14" fillId="35" borderId="0" xfId="0" applyFont="1" applyFill="1" applyBorder="1" applyAlignment="1">
      <alignment vertical="center"/>
    </xf>
    <xf numFmtId="0" fontId="14" fillId="35" borderId="58" xfId="0" applyFont="1" applyFill="1" applyBorder="1" applyAlignment="1">
      <alignment vertical="center"/>
    </xf>
    <xf numFmtId="0" fontId="15" fillId="33" borderId="24" xfId="0" applyFont="1" applyFill="1" applyBorder="1" applyAlignment="1">
      <alignment vertical="center"/>
    </xf>
    <xf numFmtId="0" fontId="15" fillId="33" borderId="0" xfId="0" applyFont="1" applyFill="1" applyBorder="1" applyAlignment="1">
      <alignment vertical="center"/>
    </xf>
    <xf numFmtId="0" fontId="15" fillId="33" borderId="58" xfId="0" applyFont="1" applyFill="1" applyBorder="1" applyAlignment="1">
      <alignment vertical="center"/>
    </xf>
    <xf numFmtId="0" fontId="14" fillId="33" borderId="24" xfId="0" applyFont="1" applyFill="1" applyBorder="1" applyAlignment="1">
      <alignment vertical="center"/>
    </xf>
    <xf numFmtId="0" fontId="14" fillId="33" borderId="0" xfId="0" applyFont="1" applyFill="1" applyBorder="1" applyAlignment="1">
      <alignment vertical="center"/>
    </xf>
    <xf numFmtId="0" fontId="14" fillId="33" borderId="58" xfId="0" applyFont="1" applyFill="1" applyBorder="1" applyAlignment="1">
      <alignment vertical="center"/>
    </xf>
    <xf numFmtId="0" fontId="15" fillId="35" borderId="27" xfId="0" applyFont="1" applyFill="1" applyBorder="1" applyAlignment="1">
      <alignment vertical="center"/>
    </xf>
    <xf numFmtId="0" fontId="14" fillId="35" borderId="26" xfId="0" applyFont="1" applyFill="1" applyBorder="1" applyAlignment="1">
      <alignment vertical="center"/>
    </xf>
    <xf numFmtId="0" fontId="14" fillId="35" borderId="27" xfId="0" applyFont="1" applyFill="1" applyBorder="1" applyAlignment="1">
      <alignment vertical="center"/>
    </xf>
    <xf numFmtId="0" fontId="14" fillId="35" borderId="59" xfId="0" applyFont="1" applyFill="1" applyBorder="1" applyAlignment="1">
      <alignment vertical="center"/>
    </xf>
    <xf numFmtId="0" fontId="14" fillId="33" borderId="26" xfId="0" applyFont="1" applyFill="1" applyBorder="1" applyAlignment="1">
      <alignment vertical="center"/>
    </xf>
    <xf numFmtId="0" fontId="14" fillId="33" borderId="27" xfId="0" applyFont="1" applyFill="1" applyBorder="1" applyAlignment="1">
      <alignment vertical="center"/>
    </xf>
    <xf numFmtId="0" fontId="14" fillId="33" borderId="59" xfId="0" applyFont="1" applyFill="1" applyBorder="1" applyAlignment="1">
      <alignment vertical="center"/>
    </xf>
    <xf numFmtId="0" fontId="16" fillId="0" borderId="43" xfId="0" applyFont="1" applyFill="1" applyBorder="1" applyAlignment="1">
      <alignment vertical="center"/>
    </xf>
    <xf numFmtId="0" fontId="16" fillId="0" borderId="16" xfId="0" applyFont="1" applyFill="1" applyBorder="1" applyAlignment="1">
      <alignment vertical="center"/>
    </xf>
    <xf numFmtId="0" fontId="16" fillId="0" borderId="16" xfId="0" applyFont="1" applyFill="1" applyBorder="1" applyAlignment="1">
      <alignment vertical="center"/>
    </xf>
    <xf numFmtId="0" fontId="16" fillId="0" borderId="16" xfId="0" applyFont="1" applyFill="1" applyBorder="1" applyAlignment="1">
      <alignment horizontal="left" vertical="center"/>
    </xf>
    <xf numFmtId="0" fontId="72" fillId="0" borderId="16" xfId="0" applyFont="1" applyFill="1" applyBorder="1" applyAlignment="1">
      <alignment vertical="center"/>
    </xf>
    <xf numFmtId="0" fontId="15" fillId="33" borderId="60" xfId="0" applyFont="1" applyFill="1" applyBorder="1" applyAlignment="1">
      <alignment horizontal="center" vertical="center"/>
    </xf>
    <xf numFmtId="186" fontId="17" fillId="0" borderId="22" xfId="0" applyNumberFormat="1" applyFont="1" applyFill="1" applyBorder="1" applyAlignment="1">
      <alignment horizontal="center" vertical="center"/>
    </xf>
    <xf numFmtId="186" fontId="17" fillId="0" borderId="23" xfId="0" applyNumberFormat="1" applyFont="1" applyFill="1" applyBorder="1" applyAlignment="1">
      <alignment horizontal="center" vertical="center"/>
    </xf>
    <xf numFmtId="186" fontId="17" fillId="0" borderId="57" xfId="0" applyNumberFormat="1" applyFont="1" applyFill="1" applyBorder="1" applyAlignment="1">
      <alignment horizontal="center" vertical="center"/>
    </xf>
    <xf numFmtId="186" fontId="16" fillId="0" borderId="24" xfId="0" applyNumberFormat="1" applyFont="1" applyFill="1" applyBorder="1" applyAlignment="1">
      <alignment horizontal="center" vertical="center"/>
    </xf>
    <xf numFmtId="186" fontId="16" fillId="0" borderId="0" xfId="0" applyNumberFormat="1" applyFont="1" applyFill="1" applyBorder="1" applyAlignment="1">
      <alignment horizontal="center" vertical="center"/>
    </xf>
    <xf numFmtId="186" fontId="16" fillId="0" borderId="58" xfId="0" applyNumberFormat="1" applyFont="1" applyFill="1" applyBorder="1" applyAlignment="1">
      <alignment horizontal="center" vertical="center"/>
    </xf>
    <xf numFmtId="0" fontId="64" fillId="36" borderId="23" xfId="0" applyFont="1" applyFill="1" applyBorder="1" applyAlignment="1">
      <alignment horizontal="center" vertical="center"/>
    </xf>
    <xf numFmtId="0" fontId="64" fillId="36" borderId="22" xfId="0" applyFont="1" applyFill="1" applyBorder="1" applyAlignment="1">
      <alignment horizontal="center" vertical="center"/>
    </xf>
    <xf numFmtId="0" fontId="64" fillId="36" borderId="57" xfId="0" applyFont="1" applyFill="1" applyBorder="1" applyAlignment="1">
      <alignment horizontal="center" vertical="center"/>
    </xf>
    <xf numFmtId="186" fontId="16" fillId="0" borderId="24" xfId="0" applyNumberFormat="1" applyFont="1" applyFill="1" applyBorder="1" applyAlignment="1">
      <alignment horizontal="center" vertical="center" wrapText="1"/>
    </xf>
    <xf numFmtId="186" fontId="16" fillId="0" borderId="0" xfId="0" applyNumberFormat="1" applyFont="1" applyFill="1" applyBorder="1" applyAlignment="1">
      <alignment horizontal="center" vertical="center" wrapText="1"/>
    </xf>
    <xf numFmtId="186" fontId="16" fillId="0" borderId="58" xfId="0" applyNumberFormat="1" applyFont="1" applyFill="1" applyBorder="1" applyAlignment="1">
      <alignment horizontal="center" vertical="center" wrapText="1"/>
    </xf>
    <xf numFmtId="186" fontId="16" fillId="0" borderId="26" xfId="0" applyNumberFormat="1" applyFont="1" applyFill="1" applyBorder="1" applyAlignment="1">
      <alignment horizontal="center" vertical="center" wrapText="1"/>
    </xf>
    <xf numFmtId="186" fontId="16" fillId="0" borderId="27" xfId="0" applyNumberFormat="1" applyFont="1" applyFill="1" applyBorder="1" applyAlignment="1">
      <alignment horizontal="center" vertical="center" wrapText="1"/>
    </xf>
    <xf numFmtId="186" fontId="16" fillId="0" borderId="59" xfId="0" applyNumberFormat="1" applyFont="1" applyFill="1" applyBorder="1" applyAlignment="1">
      <alignment horizontal="center" vertical="center" wrapText="1"/>
    </xf>
    <xf numFmtId="0" fontId="15" fillId="34" borderId="36" xfId="0" applyFont="1" applyFill="1" applyBorder="1" applyAlignment="1">
      <alignment horizontal="center" vertical="center"/>
    </xf>
    <xf numFmtId="0" fontId="15" fillId="34" borderId="61" xfId="0" applyFont="1" applyFill="1" applyBorder="1" applyAlignment="1">
      <alignment horizontal="center" vertical="center"/>
    </xf>
    <xf numFmtId="0" fontId="6" fillId="33" borderId="62" xfId="0" applyFont="1" applyFill="1" applyBorder="1" applyAlignment="1">
      <alignment horizontal="center" vertical="center"/>
    </xf>
    <xf numFmtId="0" fontId="6" fillId="33" borderId="63" xfId="0" applyFont="1" applyFill="1" applyBorder="1" applyAlignment="1">
      <alignment horizontal="center" vertical="center"/>
    </xf>
    <xf numFmtId="0" fontId="6" fillId="33" borderId="64" xfId="0" applyFont="1" applyFill="1" applyBorder="1" applyAlignment="1">
      <alignment horizontal="center" vertical="center"/>
    </xf>
    <xf numFmtId="0" fontId="6" fillId="33" borderId="65" xfId="0" applyFont="1" applyFill="1" applyBorder="1" applyAlignment="1">
      <alignment horizontal="center" vertical="center"/>
    </xf>
    <xf numFmtId="0" fontId="6" fillId="33" borderId="66" xfId="0" applyFont="1" applyFill="1" applyBorder="1" applyAlignment="1">
      <alignment horizontal="center" vertical="center"/>
    </xf>
    <xf numFmtId="0" fontId="6" fillId="33" borderId="67" xfId="0" applyFont="1" applyFill="1" applyBorder="1" applyAlignment="1">
      <alignment horizontal="center" vertical="center"/>
    </xf>
    <xf numFmtId="0" fontId="6" fillId="33" borderId="68" xfId="0" applyFont="1" applyFill="1" applyBorder="1" applyAlignment="1">
      <alignment horizontal="center" vertical="center"/>
    </xf>
    <xf numFmtId="0" fontId="6" fillId="33" borderId="69" xfId="0" applyFont="1" applyFill="1" applyBorder="1" applyAlignment="1">
      <alignment horizontal="center" vertical="center"/>
    </xf>
    <xf numFmtId="0" fontId="14" fillId="33" borderId="36" xfId="0" applyFont="1" applyFill="1" applyBorder="1" applyAlignment="1">
      <alignment horizontal="center" vertical="center"/>
    </xf>
    <xf numFmtId="0" fontId="14" fillId="33" borderId="32" xfId="0" applyFont="1" applyFill="1" applyBorder="1" applyAlignment="1">
      <alignment horizontal="center" vertical="center"/>
    </xf>
    <xf numFmtId="0" fontId="14" fillId="33" borderId="33" xfId="0" applyFont="1" applyFill="1" applyBorder="1" applyAlignment="1">
      <alignment horizontal="center" vertical="center"/>
    </xf>
    <xf numFmtId="0" fontId="14" fillId="33" borderId="34" xfId="0" applyFont="1" applyFill="1" applyBorder="1" applyAlignment="1">
      <alignment horizontal="center" vertical="center"/>
    </xf>
    <xf numFmtId="0" fontId="14" fillId="33" borderId="35" xfId="0" applyFont="1" applyFill="1" applyBorder="1" applyAlignment="1">
      <alignment horizontal="center" vertical="center"/>
    </xf>
    <xf numFmtId="0" fontId="14" fillId="33" borderId="70" xfId="0" applyFont="1" applyFill="1" applyBorder="1" applyAlignment="1">
      <alignment horizontal="center" vertical="center"/>
    </xf>
    <xf numFmtId="0" fontId="14" fillId="33" borderId="61" xfId="0" applyFont="1" applyFill="1" applyBorder="1" applyAlignment="1">
      <alignment horizontal="center" vertical="center"/>
    </xf>
    <xf numFmtId="0" fontId="19" fillId="35" borderId="22" xfId="0" applyFont="1" applyFill="1" applyBorder="1" applyAlignment="1">
      <alignment horizontal="center" vertical="center"/>
    </xf>
    <xf numFmtId="0" fontId="19" fillId="35" borderId="23" xfId="0" applyFont="1" applyFill="1" applyBorder="1" applyAlignment="1">
      <alignment horizontal="center" vertical="center"/>
    </xf>
    <xf numFmtId="0" fontId="19" fillId="35" borderId="57" xfId="0" applyFont="1" applyFill="1" applyBorder="1" applyAlignment="1">
      <alignment horizontal="center" vertical="center"/>
    </xf>
    <xf numFmtId="0" fontId="11" fillId="35" borderId="71" xfId="0" applyFont="1" applyFill="1" applyBorder="1" applyAlignment="1">
      <alignment horizontal="center" vertical="center"/>
    </xf>
    <xf numFmtId="0" fontId="11" fillId="35" borderId="72" xfId="0" applyFont="1" applyFill="1" applyBorder="1" applyAlignment="1">
      <alignment horizontal="center" vertical="center"/>
    </xf>
    <xf numFmtId="21" fontId="4" fillId="0" borderId="0" xfId="0" applyNumberFormat="1" applyFont="1" applyFill="1" applyBorder="1" applyAlignment="1">
      <alignment horizontal="center" vertical="center"/>
    </xf>
    <xf numFmtId="0" fontId="22" fillId="34" borderId="22" xfId="0" applyFont="1" applyFill="1" applyBorder="1" applyAlignment="1">
      <alignment horizontal="center" vertical="center"/>
    </xf>
    <xf numFmtId="0" fontId="22" fillId="34" borderId="23" xfId="0" applyFont="1" applyFill="1" applyBorder="1" applyAlignment="1">
      <alignment horizontal="center" vertical="center"/>
    </xf>
    <xf numFmtId="0" fontId="22" fillId="34" borderId="57" xfId="0" applyFont="1" applyFill="1" applyBorder="1" applyAlignment="1">
      <alignment horizontal="center" vertical="center"/>
    </xf>
    <xf numFmtId="0" fontId="22" fillId="34" borderId="26" xfId="0" applyFont="1" applyFill="1" applyBorder="1" applyAlignment="1">
      <alignment horizontal="center" vertical="center"/>
    </xf>
    <xf numFmtId="0" fontId="22" fillId="34" borderId="27" xfId="0" applyFont="1" applyFill="1" applyBorder="1" applyAlignment="1">
      <alignment horizontal="center" vertical="center"/>
    </xf>
    <xf numFmtId="0" fontId="22" fillId="34" borderId="59" xfId="0" applyFont="1" applyFill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58"/>
  <sheetViews>
    <sheetView tabSelected="1" zoomScalePageLayoutView="0" workbookViewId="0" topLeftCell="A1">
      <selection activeCell="F2" sqref="F2:X3"/>
    </sheetView>
  </sheetViews>
  <sheetFormatPr defaultColWidth="9.140625" defaultRowHeight="15"/>
  <cols>
    <col min="1" max="1" width="5.7109375" style="0" customWidth="1"/>
    <col min="2" max="2" width="20.421875" style="0" customWidth="1"/>
    <col min="3" max="3" width="11.00390625" style="0" customWidth="1"/>
    <col min="4" max="4" width="9.00390625" style="0" customWidth="1"/>
    <col min="5" max="5" width="6.421875" style="29" customWidth="1"/>
    <col min="6" max="9" width="6.421875" style="7" customWidth="1"/>
    <col min="10" max="10" width="6.421875" style="57" customWidth="1"/>
    <col min="11" max="25" width="6.421875" style="7" customWidth="1"/>
    <col min="26" max="29" width="7.00390625" style="7" customWidth="1"/>
    <col min="30" max="30" width="10.7109375" style="7" customWidth="1"/>
    <col min="32" max="32" width="4.28125" style="0" customWidth="1"/>
  </cols>
  <sheetData>
    <row r="1" spans="5:33" s="1" customFormat="1" ht="8.25" customHeight="1" thickBot="1">
      <c r="E1" s="28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11"/>
      <c r="AG1"/>
    </row>
    <row r="2" spans="1:44" s="3" customFormat="1" ht="18" customHeight="1">
      <c r="A2" s="2"/>
      <c r="B2" s="206" t="s">
        <v>132</v>
      </c>
      <c r="C2" s="206"/>
      <c r="D2" s="206"/>
      <c r="E2" s="206"/>
      <c r="F2" s="207" t="s">
        <v>115</v>
      </c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9"/>
      <c r="Y2" s="213" t="s">
        <v>116</v>
      </c>
      <c r="Z2" s="214"/>
      <c r="AA2" s="214"/>
      <c r="AB2" s="214"/>
      <c r="AC2" s="214"/>
      <c r="AD2" s="214"/>
      <c r="AE2" s="2"/>
      <c r="AF2" s="8"/>
      <c r="AG2" s="9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</row>
    <row r="3" spans="1:44" s="3" customFormat="1" ht="12" customHeight="1" thickBot="1">
      <c r="A3" s="4"/>
      <c r="B3" s="206"/>
      <c r="C3" s="206"/>
      <c r="D3" s="206"/>
      <c r="E3" s="206"/>
      <c r="F3" s="210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1"/>
      <c r="T3" s="211"/>
      <c r="U3" s="211"/>
      <c r="V3" s="211"/>
      <c r="W3" s="211"/>
      <c r="X3" s="212"/>
      <c r="Y3" s="215" t="s">
        <v>0</v>
      </c>
      <c r="Z3" s="216"/>
      <c r="AA3" s="216"/>
      <c r="AB3" s="216"/>
      <c r="AC3" s="216"/>
      <c r="AD3" s="216"/>
      <c r="AE3" s="2"/>
      <c r="AF3" s="8"/>
      <c r="AG3" s="10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</row>
    <row r="4" ht="6.75" customHeight="1" thickBot="1"/>
    <row r="5" spans="1:30" ht="15" thickBot="1">
      <c r="A5" s="13"/>
      <c r="B5" s="13"/>
      <c r="C5" s="13"/>
      <c r="D5" s="13"/>
      <c r="E5" s="14" t="s">
        <v>1</v>
      </c>
      <c r="F5" s="199" t="s">
        <v>114</v>
      </c>
      <c r="G5" s="200"/>
      <c r="H5" s="194" t="s">
        <v>101</v>
      </c>
      <c r="I5" s="194"/>
      <c r="J5" s="199" t="s">
        <v>119</v>
      </c>
      <c r="K5" s="197"/>
      <c r="L5" s="198" t="s">
        <v>119</v>
      </c>
      <c r="M5" s="200"/>
      <c r="N5" s="194" t="s">
        <v>113</v>
      </c>
      <c r="O5" s="194"/>
      <c r="P5" s="195" t="s">
        <v>120</v>
      </c>
      <c r="Q5" s="196"/>
      <c r="R5" s="197" t="s">
        <v>114</v>
      </c>
      <c r="S5" s="198"/>
      <c r="T5" s="195" t="s">
        <v>77</v>
      </c>
      <c r="U5" s="196"/>
      <c r="V5" s="197" t="s">
        <v>101</v>
      </c>
      <c r="W5" s="198"/>
      <c r="X5" s="199" t="s">
        <v>101</v>
      </c>
      <c r="Y5" s="200"/>
      <c r="Z5" s="184" t="s">
        <v>2</v>
      </c>
      <c r="AA5" s="184"/>
      <c r="AB5" s="184"/>
      <c r="AC5" s="184"/>
      <c r="AD5" s="185"/>
    </row>
    <row r="6" spans="1:30" ht="15" customHeight="1" thickBot="1">
      <c r="A6" s="15" t="s">
        <v>3</v>
      </c>
      <c r="B6" s="186" t="s">
        <v>4</v>
      </c>
      <c r="C6" s="188" t="s">
        <v>5</v>
      </c>
      <c r="D6" s="190" t="s">
        <v>6</v>
      </c>
      <c r="E6" s="192" t="s">
        <v>7</v>
      </c>
      <c r="F6" s="176" t="s">
        <v>70</v>
      </c>
      <c r="G6" s="177"/>
      <c r="H6" s="175" t="s">
        <v>13</v>
      </c>
      <c r="I6" s="175"/>
      <c r="J6" s="176" t="s">
        <v>8</v>
      </c>
      <c r="K6" s="175"/>
      <c r="L6" s="175"/>
      <c r="M6" s="177"/>
      <c r="N6" s="175" t="s">
        <v>9</v>
      </c>
      <c r="O6" s="175"/>
      <c r="P6" s="176" t="s">
        <v>10</v>
      </c>
      <c r="Q6" s="177"/>
      <c r="R6" s="175" t="s">
        <v>11</v>
      </c>
      <c r="S6" s="175"/>
      <c r="T6" s="176" t="s">
        <v>12</v>
      </c>
      <c r="U6" s="177"/>
      <c r="V6" s="175" t="s">
        <v>14</v>
      </c>
      <c r="W6" s="175"/>
      <c r="X6" s="176" t="s">
        <v>15</v>
      </c>
      <c r="Y6" s="177"/>
      <c r="Z6" s="58" t="s">
        <v>16</v>
      </c>
      <c r="AA6" s="168" t="s">
        <v>17</v>
      </c>
      <c r="AB6" s="168"/>
      <c r="AC6" s="59" t="s">
        <v>18</v>
      </c>
      <c r="AD6" s="60" t="s">
        <v>3</v>
      </c>
    </row>
    <row r="7" spans="1:30" ht="15.75" customHeight="1" thickBot="1">
      <c r="A7" s="16" t="s">
        <v>19</v>
      </c>
      <c r="B7" s="187"/>
      <c r="C7" s="189"/>
      <c r="D7" s="191"/>
      <c r="E7" s="193"/>
      <c r="F7" s="61" t="s">
        <v>20</v>
      </c>
      <c r="G7" s="62" t="s">
        <v>21</v>
      </c>
      <c r="H7" s="63" t="s">
        <v>20</v>
      </c>
      <c r="I7" s="64" t="s">
        <v>21</v>
      </c>
      <c r="J7" s="61" t="s">
        <v>20</v>
      </c>
      <c r="K7" s="62" t="s">
        <v>21</v>
      </c>
      <c r="L7" s="63" t="s">
        <v>20</v>
      </c>
      <c r="M7" s="62" t="s">
        <v>21</v>
      </c>
      <c r="N7" s="65" t="s">
        <v>20</v>
      </c>
      <c r="O7" s="62" t="s">
        <v>21</v>
      </c>
      <c r="P7" s="61" t="s">
        <v>20</v>
      </c>
      <c r="Q7" s="62" t="s">
        <v>21</v>
      </c>
      <c r="R7" s="63" t="s">
        <v>20</v>
      </c>
      <c r="S7" s="64" t="s">
        <v>21</v>
      </c>
      <c r="T7" s="61" t="s">
        <v>20</v>
      </c>
      <c r="U7" s="62" t="s">
        <v>21</v>
      </c>
      <c r="V7" s="63" t="s">
        <v>20</v>
      </c>
      <c r="W7" s="64" t="s">
        <v>21</v>
      </c>
      <c r="X7" s="61" t="s">
        <v>20</v>
      </c>
      <c r="Y7" s="62" t="s">
        <v>21</v>
      </c>
      <c r="Z7" s="66" t="s">
        <v>22</v>
      </c>
      <c r="AA7" s="67" t="s">
        <v>71</v>
      </c>
      <c r="AB7" s="68" t="s">
        <v>23</v>
      </c>
      <c r="AC7" s="69" t="s">
        <v>24</v>
      </c>
      <c r="AD7" s="70" t="s">
        <v>25</v>
      </c>
    </row>
    <row r="8" spans="1:34" ht="18.75" customHeight="1">
      <c r="A8" s="17">
        <v>1</v>
      </c>
      <c r="B8" s="163" t="s">
        <v>84</v>
      </c>
      <c r="C8" s="44" t="s">
        <v>28</v>
      </c>
      <c r="D8" s="45" t="s">
        <v>81</v>
      </c>
      <c r="E8" s="54">
        <v>0.65</v>
      </c>
      <c r="F8" s="71">
        <v>1</v>
      </c>
      <c r="G8" s="72">
        <v>100</v>
      </c>
      <c r="H8" s="73">
        <v>3</v>
      </c>
      <c r="I8" s="74">
        <v>98</v>
      </c>
      <c r="J8" s="75">
        <v>5</v>
      </c>
      <c r="K8" s="76">
        <v>96</v>
      </c>
      <c r="L8" s="77">
        <v>4</v>
      </c>
      <c r="M8" s="76">
        <v>97</v>
      </c>
      <c r="N8" s="78">
        <v>4</v>
      </c>
      <c r="O8" s="72">
        <v>97</v>
      </c>
      <c r="P8" s="71" t="s">
        <v>100</v>
      </c>
      <c r="Q8" s="76">
        <v>90</v>
      </c>
      <c r="R8" s="79">
        <v>7</v>
      </c>
      <c r="S8" s="80">
        <v>94</v>
      </c>
      <c r="T8" s="71">
        <v>9</v>
      </c>
      <c r="U8" s="76">
        <v>92</v>
      </c>
      <c r="V8" s="79">
        <v>1</v>
      </c>
      <c r="W8" s="80">
        <v>120</v>
      </c>
      <c r="X8" s="71">
        <v>11</v>
      </c>
      <c r="Y8" s="76">
        <v>90</v>
      </c>
      <c r="Z8" s="81">
        <v>10</v>
      </c>
      <c r="AA8" s="82">
        <f>(F8+H8+J8+L8+N8+R8+T8+V8+X8)/(Z8-1)</f>
        <v>5</v>
      </c>
      <c r="AB8" s="83" t="s">
        <v>72</v>
      </c>
      <c r="AC8" s="84">
        <f aca="true" t="shared" si="0" ref="AC8:AC40">G8+I8+K8+M8+O8+Q8+S8+U8+W8+Y8</f>
        <v>974</v>
      </c>
      <c r="AD8" s="85">
        <v>794</v>
      </c>
      <c r="AE8" s="18"/>
      <c r="AF8" s="27">
        <v>18</v>
      </c>
      <c r="AG8" s="1"/>
      <c r="AH8" s="32"/>
    </row>
    <row r="9" spans="1:34" ht="18.75" customHeight="1">
      <c r="A9" s="19">
        <v>2</v>
      </c>
      <c r="B9" s="164" t="s">
        <v>45</v>
      </c>
      <c r="C9" s="46" t="s">
        <v>26</v>
      </c>
      <c r="D9" s="47" t="s">
        <v>63</v>
      </c>
      <c r="E9" s="55">
        <v>0.75</v>
      </c>
      <c r="F9" s="77">
        <v>2</v>
      </c>
      <c r="G9" s="86">
        <v>99</v>
      </c>
      <c r="H9" s="87">
        <v>10</v>
      </c>
      <c r="I9" s="88">
        <v>91</v>
      </c>
      <c r="J9" s="77">
        <v>9</v>
      </c>
      <c r="K9" s="89">
        <v>92</v>
      </c>
      <c r="L9" s="87">
        <v>11</v>
      </c>
      <c r="M9" s="89">
        <v>90</v>
      </c>
      <c r="N9" s="90">
        <v>10</v>
      </c>
      <c r="O9" s="86">
        <v>91</v>
      </c>
      <c r="P9" s="77">
        <v>3</v>
      </c>
      <c r="Q9" s="89">
        <v>98</v>
      </c>
      <c r="R9" s="87">
        <v>27</v>
      </c>
      <c r="S9" s="91">
        <v>74</v>
      </c>
      <c r="T9" s="77">
        <v>3</v>
      </c>
      <c r="U9" s="89">
        <v>98</v>
      </c>
      <c r="V9" s="87">
        <v>4</v>
      </c>
      <c r="W9" s="91">
        <v>117</v>
      </c>
      <c r="X9" s="77">
        <v>3</v>
      </c>
      <c r="Y9" s="89">
        <v>98</v>
      </c>
      <c r="Z9" s="92">
        <v>10</v>
      </c>
      <c r="AA9" s="93">
        <f>(F9+H9+J9+L9+N9+P9+R9+T9+V9+X9)/(Z9)</f>
        <v>8.2</v>
      </c>
      <c r="AB9" s="94" t="s">
        <v>72</v>
      </c>
      <c r="AC9" s="95">
        <f t="shared" si="0"/>
        <v>948</v>
      </c>
      <c r="AD9" s="96">
        <v>784</v>
      </c>
      <c r="AE9" s="18"/>
      <c r="AF9" s="27">
        <v>31</v>
      </c>
      <c r="AG9" s="1"/>
      <c r="AH9" s="32"/>
    </row>
    <row r="10" spans="1:34" ht="18.75" customHeight="1">
      <c r="A10" s="19">
        <v>3</v>
      </c>
      <c r="B10" s="164" t="s">
        <v>85</v>
      </c>
      <c r="C10" s="48" t="s">
        <v>60</v>
      </c>
      <c r="D10" s="49" t="s">
        <v>78</v>
      </c>
      <c r="E10" s="55">
        <v>0.65</v>
      </c>
      <c r="F10" s="77"/>
      <c r="G10" s="86"/>
      <c r="H10" s="87">
        <v>1</v>
      </c>
      <c r="I10" s="88">
        <v>100</v>
      </c>
      <c r="J10" s="97">
        <v>8</v>
      </c>
      <c r="K10" s="89">
        <v>93</v>
      </c>
      <c r="L10" s="87">
        <v>5</v>
      </c>
      <c r="M10" s="89">
        <v>96</v>
      </c>
      <c r="N10" s="77">
        <v>3</v>
      </c>
      <c r="O10" s="86">
        <v>98</v>
      </c>
      <c r="P10" s="77">
        <v>2</v>
      </c>
      <c r="Q10" s="89">
        <v>99</v>
      </c>
      <c r="R10" s="87">
        <v>8</v>
      </c>
      <c r="S10" s="91">
        <v>93</v>
      </c>
      <c r="T10" s="77">
        <v>6</v>
      </c>
      <c r="U10" s="89">
        <v>95</v>
      </c>
      <c r="V10" s="87">
        <v>12</v>
      </c>
      <c r="W10" s="91">
        <v>109</v>
      </c>
      <c r="X10" s="77">
        <v>10</v>
      </c>
      <c r="Y10" s="89">
        <v>91</v>
      </c>
      <c r="Z10" s="92">
        <v>9</v>
      </c>
      <c r="AA10" s="93">
        <f>(F10+H10+J10+L10+P10+R10+T10+V10+X10)/(Z10)</f>
        <v>5.777777777777778</v>
      </c>
      <c r="AB10" s="94" t="s">
        <v>72</v>
      </c>
      <c r="AC10" s="95">
        <f t="shared" si="0"/>
        <v>874</v>
      </c>
      <c r="AD10" s="96">
        <v>783</v>
      </c>
      <c r="AE10" s="18"/>
      <c r="AF10" s="27">
        <v>21</v>
      </c>
      <c r="AG10" s="1"/>
      <c r="AH10" s="32"/>
    </row>
    <row r="11" spans="1:34" ht="18.75" customHeight="1">
      <c r="A11" s="19">
        <v>4</v>
      </c>
      <c r="B11" s="164" t="s">
        <v>102</v>
      </c>
      <c r="C11" s="48" t="s">
        <v>51</v>
      </c>
      <c r="D11" s="49" t="s">
        <v>81</v>
      </c>
      <c r="E11" s="55">
        <v>0.67</v>
      </c>
      <c r="F11" s="77">
        <v>6</v>
      </c>
      <c r="G11" s="86">
        <v>96</v>
      </c>
      <c r="H11" s="98">
        <v>15</v>
      </c>
      <c r="I11" s="88">
        <v>90</v>
      </c>
      <c r="J11" s="97">
        <v>6</v>
      </c>
      <c r="K11" s="89">
        <v>95</v>
      </c>
      <c r="L11" s="87">
        <v>12</v>
      </c>
      <c r="M11" s="89">
        <v>89</v>
      </c>
      <c r="N11" s="90">
        <v>14</v>
      </c>
      <c r="O11" s="86">
        <v>87</v>
      </c>
      <c r="P11" s="77">
        <v>4</v>
      </c>
      <c r="Q11" s="89">
        <v>97</v>
      </c>
      <c r="R11" s="87">
        <v>5</v>
      </c>
      <c r="S11" s="91">
        <v>96</v>
      </c>
      <c r="T11" s="77">
        <v>8</v>
      </c>
      <c r="U11" s="89">
        <v>93</v>
      </c>
      <c r="V11" s="87">
        <v>3</v>
      </c>
      <c r="W11" s="91">
        <v>118</v>
      </c>
      <c r="X11" s="77" t="s">
        <v>100</v>
      </c>
      <c r="Y11" s="89">
        <v>90</v>
      </c>
      <c r="Z11" s="92">
        <v>10</v>
      </c>
      <c r="AA11" s="93">
        <f>(F11+H11+J11+L11+N11+P11+R11+T11+V11)/(Z11-1)</f>
        <v>8.11111111111111</v>
      </c>
      <c r="AB11" s="94" t="s">
        <v>72</v>
      </c>
      <c r="AC11" s="95">
        <f t="shared" si="0"/>
        <v>951</v>
      </c>
      <c r="AD11" s="96">
        <v>775</v>
      </c>
      <c r="AE11" s="18"/>
      <c r="AF11" s="27">
        <v>7</v>
      </c>
      <c r="AG11" s="1"/>
      <c r="AH11" s="32"/>
    </row>
    <row r="12" spans="1:34" ht="18.75" customHeight="1">
      <c r="A12" s="19">
        <v>5</v>
      </c>
      <c r="B12" s="165" t="s">
        <v>95</v>
      </c>
      <c r="C12" s="48" t="s">
        <v>26</v>
      </c>
      <c r="D12" s="49" t="s">
        <v>79</v>
      </c>
      <c r="E12" s="55">
        <v>0.72</v>
      </c>
      <c r="F12" s="77">
        <v>3</v>
      </c>
      <c r="G12" s="86">
        <v>98</v>
      </c>
      <c r="H12" s="87">
        <v>8</v>
      </c>
      <c r="I12" s="88">
        <v>93</v>
      </c>
      <c r="J12" s="77">
        <v>3</v>
      </c>
      <c r="K12" s="89">
        <v>98</v>
      </c>
      <c r="L12" s="87">
        <v>8</v>
      </c>
      <c r="M12" s="89">
        <v>93</v>
      </c>
      <c r="N12" s="90">
        <v>19</v>
      </c>
      <c r="O12" s="86">
        <v>82</v>
      </c>
      <c r="P12" s="77">
        <v>18</v>
      </c>
      <c r="Q12" s="89">
        <v>83</v>
      </c>
      <c r="R12" s="87">
        <v>6</v>
      </c>
      <c r="S12" s="91">
        <v>95</v>
      </c>
      <c r="T12" s="77" t="s">
        <v>100</v>
      </c>
      <c r="U12" s="89">
        <v>90</v>
      </c>
      <c r="V12" s="87">
        <v>6</v>
      </c>
      <c r="W12" s="91">
        <v>115</v>
      </c>
      <c r="X12" s="77"/>
      <c r="Y12" s="89"/>
      <c r="Z12" s="92">
        <v>9</v>
      </c>
      <c r="AA12" s="93">
        <f>(F12+H12+J12+L12+N12+P12+R12+V12+X12)/(Z12-1)</f>
        <v>8.875</v>
      </c>
      <c r="AB12" s="94" t="s">
        <v>72</v>
      </c>
      <c r="AC12" s="95">
        <f t="shared" si="0"/>
        <v>847</v>
      </c>
      <c r="AD12" s="96">
        <v>765</v>
      </c>
      <c r="AE12" s="18"/>
      <c r="AF12" s="27">
        <v>41</v>
      </c>
      <c r="AG12" s="1"/>
      <c r="AH12" s="32"/>
    </row>
    <row r="13" spans="1:34" ht="18.75" customHeight="1">
      <c r="A13" s="19">
        <v>6</v>
      </c>
      <c r="B13" s="164" t="s">
        <v>38</v>
      </c>
      <c r="C13" s="48" t="s">
        <v>39</v>
      </c>
      <c r="D13" s="49" t="s">
        <v>40</v>
      </c>
      <c r="E13" s="55">
        <v>0.69</v>
      </c>
      <c r="F13" s="77">
        <v>12</v>
      </c>
      <c r="G13" s="86">
        <v>90</v>
      </c>
      <c r="H13" s="98">
        <v>2</v>
      </c>
      <c r="I13" s="88">
        <v>99</v>
      </c>
      <c r="J13" s="97">
        <v>7</v>
      </c>
      <c r="K13" s="89">
        <v>94</v>
      </c>
      <c r="L13" s="77" t="s">
        <v>100</v>
      </c>
      <c r="M13" s="89">
        <v>90</v>
      </c>
      <c r="N13" s="90"/>
      <c r="O13" s="86"/>
      <c r="P13" s="77">
        <v>6</v>
      </c>
      <c r="Q13" s="89">
        <v>95</v>
      </c>
      <c r="R13" s="87">
        <v>20</v>
      </c>
      <c r="S13" s="91">
        <v>81</v>
      </c>
      <c r="T13" s="77">
        <v>17</v>
      </c>
      <c r="U13" s="89">
        <v>84</v>
      </c>
      <c r="V13" s="87">
        <v>2</v>
      </c>
      <c r="W13" s="91">
        <v>119</v>
      </c>
      <c r="X13" s="77">
        <v>8</v>
      </c>
      <c r="Y13" s="89">
        <v>93</v>
      </c>
      <c r="Z13" s="92">
        <v>9</v>
      </c>
      <c r="AA13" s="93">
        <f>(F13+H13+J13+N13+P13+R13+T13+V13+X13)/(Z13-1)</f>
        <v>9.25</v>
      </c>
      <c r="AB13" s="94" t="s">
        <v>72</v>
      </c>
      <c r="AC13" s="95">
        <f t="shared" si="0"/>
        <v>845</v>
      </c>
      <c r="AD13" s="96">
        <v>764</v>
      </c>
      <c r="AE13" s="18"/>
      <c r="AF13" s="27">
        <v>20</v>
      </c>
      <c r="AG13" s="1"/>
      <c r="AH13" s="32"/>
    </row>
    <row r="14" spans="1:34" ht="18.75" customHeight="1">
      <c r="A14" s="19">
        <v>7</v>
      </c>
      <c r="B14" s="166" t="s">
        <v>59</v>
      </c>
      <c r="C14" s="50" t="s">
        <v>103</v>
      </c>
      <c r="D14" s="49" t="s">
        <v>81</v>
      </c>
      <c r="E14" s="55">
        <v>0.79</v>
      </c>
      <c r="F14" s="77">
        <v>11</v>
      </c>
      <c r="G14" s="86">
        <v>91</v>
      </c>
      <c r="H14" s="98">
        <v>7</v>
      </c>
      <c r="I14" s="88">
        <v>94</v>
      </c>
      <c r="J14" s="97">
        <v>17</v>
      </c>
      <c r="K14" s="89">
        <v>84</v>
      </c>
      <c r="L14" s="87">
        <v>3</v>
      </c>
      <c r="M14" s="89">
        <v>98</v>
      </c>
      <c r="N14" s="90">
        <v>11</v>
      </c>
      <c r="O14" s="86">
        <v>90</v>
      </c>
      <c r="P14" s="77">
        <v>7</v>
      </c>
      <c r="Q14" s="89">
        <v>94</v>
      </c>
      <c r="R14" s="87">
        <v>15</v>
      </c>
      <c r="S14" s="91">
        <v>86</v>
      </c>
      <c r="T14" s="77">
        <v>12</v>
      </c>
      <c r="U14" s="89">
        <v>89</v>
      </c>
      <c r="V14" s="87">
        <v>11</v>
      </c>
      <c r="W14" s="91">
        <v>110</v>
      </c>
      <c r="X14" s="77">
        <v>15</v>
      </c>
      <c r="Y14" s="89">
        <v>86</v>
      </c>
      <c r="Z14" s="92">
        <v>10</v>
      </c>
      <c r="AA14" s="93">
        <f>(F14+H14+J14+L14+N14+P14+R14+V14+X14)/(Z14)</f>
        <v>9.7</v>
      </c>
      <c r="AB14" s="94" t="s">
        <v>72</v>
      </c>
      <c r="AC14" s="95">
        <f t="shared" si="0"/>
        <v>922</v>
      </c>
      <c r="AD14" s="96">
        <v>752</v>
      </c>
      <c r="AE14" s="18"/>
      <c r="AF14" s="27">
        <v>12</v>
      </c>
      <c r="AG14" s="1"/>
      <c r="AH14" s="32"/>
    </row>
    <row r="15" spans="1:34" ht="18.75" customHeight="1">
      <c r="A15" s="19">
        <v>8</v>
      </c>
      <c r="B15" s="164" t="s">
        <v>86</v>
      </c>
      <c r="C15" s="48" t="s">
        <v>26</v>
      </c>
      <c r="D15" s="49" t="s">
        <v>81</v>
      </c>
      <c r="E15" s="55">
        <v>0.75</v>
      </c>
      <c r="F15" s="77">
        <v>9</v>
      </c>
      <c r="G15" s="86">
        <v>93</v>
      </c>
      <c r="H15" s="98">
        <v>5</v>
      </c>
      <c r="I15" s="88">
        <v>96</v>
      </c>
      <c r="J15" s="77" t="s">
        <v>100</v>
      </c>
      <c r="K15" s="89">
        <v>90</v>
      </c>
      <c r="L15" s="87">
        <v>17</v>
      </c>
      <c r="M15" s="89">
        <v>84</v>
      </c>
      <c r="N15" s="90">
        <v>13</v>
      </c>
      <c r="O15" s="86">
        <v>88</v>
      </c>
      <c r="P15" s="77">
        <v>17</v>
      </c>
      <c r="Q15" s="89">
        <v>84</v>
      </c>
      <c r="R15" s="87">
        <v>25</v>
      </c>
      <c r="S15" s="91">
        <v>76</v>
      </c>
      <c r="T15" s="77">
        <v>14</v>
      </c>
      <c r="U15" s="89">
        <v>87</v>
      </c>
      <c r="V15" s="87">
        <v>7</v>
      </c>
      <c r="W15" s="91">
        <v>114</v>
      </c>
      <c r="X15" s="77">
        <v>5</v>
      </c>
      <c r="Y15" s="89">
        <v>96</v>
      </c>
      <c r="Z15" s="92">
        <v>10</v>
      </c>
      <c r="AA15" s="93">
        <f>(F15+H15+L15+N15+P15+R15+T15+V15+X15)/(Z15-1)</f>
        <v>12.444444444444445</v>
      </c>
      <c r="AB15" s="94" t="s">
        <v>73</v>
      </c>
      <c r="AC15" s="95">
        <f t="shared" si="0"/>
        <v>908</v>
      </c>
      <c r="AD15" s="96">
        <v>748</v>
      </c>
      <c r="AE15" s="18"/>
      <c r="AF15" s="27">
        <v>23</v>
      </c>
      <c r="AG15" s="1"/>
      <c r="AH15" s="32"/>
    </row>
    <row r="16" spans="1:34" ht="18.75" customHeight="1">
      <c r="A16" s="19">
        <v>9</v>
      </c>
      <c r="B16" s="164" t="s">
        <v>48</v>
      </c>
      <c r="C16" s="48" t="s">
        <v>26</v>
      </c>
      <c r="D16" s="49" t="s">
        <v>78</v>
      </c>
      <c r="E16" s="55">
        <v>0.72</v>
      </c>
      <c r="F16" s="77">
        <v>13</v>
      </c>
      <c r="G16" s="86">
        <v>89</v>
      </c>
      <c r="H16" s="98">
        <v>13</v>
      </c>
      <c r="I16" s="88">
        <v>90</v>
      </c>
      <c r="J16" s="97">
        <v>12</v>
      </c>
      <c r="K16" s="89">
        <v>89</v>
      </c>
      <c r="L16" s="87">
        <v>10</v>
      </c>
      <c r="M16" s="89">
        <v>91</v>
      </c>
      <c r="N16" s="90">
        <v>18</v>
      </c>
      <c r="O16" s="86">
        <v>83</v>
      </c>
      <c r="P16" s="77">
        <v>13</v>
      </c>
      <c r="Q16" s="89">
        <v>88</v>
      </c>
      <c r="R16" s="87">
        <v>11</v>
      </c>
      <c r="S16" s="91">
        <v>90</v>
      </c>
      <c r="T16" s="77">
        <v>5</v>
      </c>
      <c r="U16" s="89">
        <v>96</v>
      </c>
      <c r="V16" s="77" t="s">
        <v>100</v>
      </c>
      <c r="W16" s="91">
        <v>110</v>
      </c>
      <c r="X16" s="77">
        <v>17</v>
      </c>
      <c r="Y16" s="89">
        <v>84</v>
      </c>
      <c r="Z16" s="92">
        <v>10</v>
      </c>
      <c r="AA16" s="93">
        <f>(F16+H16+J16+L16+N16+P16+R16+T16+X16)/(Z16-1)</f>
        <v>12.444444444444445</v>
      </c>
      <c r="AB16" s="94" t="s">
        <v>73</v>
      </c>
      <c r="AC16" s="95">
        <f t="shared" si="0"/>
        <v>910</v>
      </c>
      <c r="AD16" s="96">
        <v>743</v>
      </c>
      <c r="AE16" s="18"/>
      <c r="AF16" s="27">
        <v>3</v>
      </c>
      <c r="AG16" s="1"/>
      <c r="AH16" s="32"/>
    </row>
    <row r="17" spans="1:34" ht="18.75" customHeight="1">
      <c r="A17" s="19">
        <v>10</v>
      </c>
      <c r="B17" s="164" t="s">
        <v>37</v>
      </c>
      <c r="C17" s="51" t="s">
        <v>26</v>
      </c>
      <c r="D17" s="49" t="s">
        <v>27</v>
      </c>
      <c r="E17" s="55">
        <v>0.76</v>
      </c>
      <c r="F17" s="77">
        <v>5</v>
      </c>
      <c r="G17" s="86">
        <v>97</v>
      </c>
      <c r="H17" s="98">
        <v>6</v>
      </c>
      <c r="I17" s="88">
        <v>95</v>
      </c>
      <c r="J17" s="97">
        <v>18</v>
      </c>
      <c r="K17" s="89">
        <v>83</v>
      </c>
      <c r="L17" s="87">
        <v>18</v>
      </c>
      <c r="M17" s="89">
        <v>83</v>
      </c>
      <c r="N17" s="90">
        <v>15</v>
      </c>
      <c r="O17" s="86">
        <v>86</v>
      </c>
      <c r="P17" s="77">
        <v>19</v>
      </c>
      <c r="Q17" s="89">
        <v>82</v>
      </c>
      <c r="R17" s="87">
        <v>16</v>
      </c>
      <c r="S17" s="91">
        <v>85</v>
      </c>
      <c r="T17" s="77">
        <v>10</v>
      </c>
      <c r="U17" s="89">
        <v>91</v>
      </c>
      <c r="V17" s="77">
        <v>10</v>
      </c>
      <c r="W17" s="91">
        <v>111</v>
      </c>
      <c r="X17" s="77">
        <v>13</v>
      </c>
      <c r="Y17" s="89">
        <v>88</v>
      </c>
      <c r="Z17" s="92">
        <v>10</v>
      </c>
      <c r="AA17" s="93">
        <f>(F17+H17+J17+L17+N17+P17+R17+T17+X17)/(Z17)</f>
        <v>12</v>
      </c>
      <c r="AB17" s="94" t="s">
        <v>73</v>
      </c>
      <c r="AC17" s="95">
        <f t="shared" si="0"/>
        <v>901</v>
      </c>
      <c r="AD17" s="96">
        <v>736</v>
      </c>
      <c r="AE17" s="18"/>
      <c r="AF17" s="27">
        <v>9</v>
      </c>
      <c r="AG17" s="1"/>
      <c r="AH17" s="32"/>
    </row>
    <row r="18" spans="1:34" ht="18.75" customHeight="1">
      <c r="A18" s="19">
        <v>11</v>
      </c>
      <c r="B18" s="164" t="s">
        <v>55</v>
      </c>
      <c r="C18" s="48" t="s">
        <v>56</v>
      </c>
      <c r="D18" s="49" t="s">
        <v>81</v>
      </c>
      <c r="E18" s="55">
        <v>0.74</v>
      </c>
      <c r="F18" s="77">
        <v>10</v>
      </c>
      <c r="G18" s="86">
        <v>92</v>
      </c>
      <c r="H18" s="98">
        <v>12</v>
      </c>
      <c r="I18" s="88">
        <v>90</v>
      </c>
      <c r="J18" s="97">
        <v>11</v>
      </c>
      <c r="K18" s="89">
        <v>90</v>
      </c>
      <c r="L18" s="87">
        <v>13</v>
      </c>
      <c r="M18" s="89">
        <v>88</v>
      </c>
      <c r="N18" s="90">
        <v>9</v>
      </c>
      <c r="O18" s="86">
        <v>92</v>
      </c>
      <c r="P18" s="77">
        <v>9</v>
      </c>
      <c r="Q18" s="89">
        <v>92</v>
      </c>
      <c r="R18" s="87">
        <v>19</v>
      </c>
      <c r="S18" s="91">
        <v>82</v>
      </c>
      <c r="T18" s="77">
        <v>11</v>
      </c>
      <c r="U18" s="89">
        <v>90</v>
      </c>
      <c r="V18" s="87"/>
      <c r="W18" s="91"/>
      <c r="X18" s="77">
        <v>2</v>
      </c>
      <c r="Y18" s="89">
        <v>99</v>
      </c>
      <c r="Z18" s="92">
        <v>9</v>
      </c>
      <c r="AA18" s="93">
        <f aca="true" t="shared" si="1" ref="AA18:AA40">(F18+H18+J18+L18+N18+P18+R18+T18+V18+X18)/Z18</f>
        <v>10.666666666666666</v>
      </c>
      <c r="AB18" s="94" t="s">
        <v>73</v>
      </c>
      <c r="AC18" s="95">
        <f t="shared" si="0"/>
        <v>815</v>
      </c>
      <c r="AD18" s="96">
        <v>733</v>
      </c>
      <c r="AE18" s="18"/>
      <c r="AF18" s="27">
        <v>4</v>
      </c>
      <c r="AG18" s="1"/>
      <c r="AH18" s="32"/>
    </row>
    <row r="19" spans="1:34" ht="18.75" customHeight="1">
      <c r="A19" s="19">
        <v>12</v>
      </c>
      <c r="B19" s="164" t="s">
        <v>49</v>
      </c>
      <c r="C19" s="48" t="s">
        <v>80</v>
      </c>
      <c r="D19" s="49" t="s">
        <v>81</v>
      </c>
      <c r="E19" s="55">
        <v>0.71</v>
      </c>
      <c r="F19" s="77">
        <v>15</v>
      </c>
      <c r="G19" s="86">
        <v>87</v>
      </c>
      <c r="H19" s="98">
        <v>14</v>
      </c>
      <c r="I19" s="88">
        <v>90</v>
      </c>
      <c r="J19" s="97">
        <v>16</v>
      </c>
      <c r="K19" s="89">
        <v>85</v>
      </c>
      <c r="L19" s="87">
        <v>6</v>
      </c>
      <c r="M19" s="89">
        <v>95</v>
      </c>
      <c r="N19" s="90">
        <v>16</v>
      </c>
      <c r="O19" s="86">
        <v>85</v>
      </c>
      <c r="P19" s="77">
        <v>14</v>
      </c>
      <c r="Q19" s="89">
        <v>87</v>
      </c>
      <c r="R19" s="87">
        <v>24</v>
      </c>
      <c r="S19" s="91">
        <v>77</v>
      </c>
      <c r="T19" s="77">
        <v>15</v>
      </c>
      <c r="U19" s="89">
        <v>86</v>
      </c>
      <c r="V19" s="87">
        <v>8</v>
      </c>
      <c r="W19" s="91">
        <v>113</v>
      </c>
      <c r="X19" s="77">
        <v>20</v>
      </c>
      <c r="Y19" s="89">
        <v>81</v>
      </c>
      <c r="Z19" s="92">
        <v>10</v>
      </c>
      <c r="AA19" s="93">
        <f t="shared" si="1"/>
        <v>14.8</v>
      </c>
      <c r="AB19" s="94" t="s">
        <v>73</v>
      </c>
      <c r="AC19" s="95">
        <f t="shared" si="0"/>
        <v>886</v>
      </c>
      <c r="AD19" s="96">
        <v>728</v>
      </c>
      <c r="AE19" s="18"/>
      <c r="AF19" s="27">
        <v>19</v>
      </c>
      <c r="AG19" s="1"/>
      <c r="AH19" s="32"/>
    </row>
    <row r="20" spans="1:34" ht="18.75" customHeight="1">
      <c r="A20" s="19">
        <v>13</v>
      </c>
      <c r="B20" s="164" t="s">
        <v>58</v>
      </c>
      <c r="C20" s="48" t="s">
        <v>39</v>
      </c>
      <c r="D20" s="49" t="s">
        <v>27</v>
      </c>
      <c r="E20" s="55">
        <v>0.72</v>
      </c>
      <c r="F20" s="77">
        <v>14</v>
      </c>
      <c r="G20" s="86">
        <v>88</v>
      </c>
      <c r="H20" s="98"/>
      <c r="I20" s="88"/>
      <c r="J20" s="97">
        <v>15</v>
      </c>
      <c r="K20" s="89">
        <v>86</v>
      </c>
      <c r="L20" s="87">
        <v>7</v>
      </c>
      <c r="M20" s="89">
        <v>94</v>
      </c>
      <c r="N20" s="90">
        <v>12</v>
      </c>
      <c r="O20" s="86">
        <v>89</v>
      </c>
      <c r="P20" s="77">
        <v>11</v>
      </c>
      <c r="Q20" s="89">
        <v>90</v>
      </c>
      <c r="R20" s="77">
        <v>26</v>
      </c>
      <c r="S20" s="91">
        <v>75</v>
      </c>
      <c r="T20" s="77">
        <v>18</v>
      </c>
      <c r="U20" s="89">
        <v>83</v>
      </c>
      <c r="V20" s="87"/>
      <c r="W20" s="91"/>
      <c r="X20" s="77">
        <v>18</v>
      </c>
      <c r="Y20" s="89">
        <v>83</v>
      </c>
      <c r="Z20" s="92">
        <v>8</v>
      </c>
      <c r="AA20" s="93">
        <f>(F20+H20+J20+L20+N20+P20+R20+T20+V20+X20)/Z20</f>
        <v>15.125</v>
      </c>
      <c r="AB20" s="94" t="s">
        <v>74</v>
      </c>
      <c r="AC20" s="95">
        <f t="shared" si="0"/>
        <v>688</v>
      </c>
      <c r="AD20" s="96">
        <v>688</v>
      </c>
      <c r="AE20" s="18"/>
      <c r="AF20" s="27">
        <v>10</v>
      </c>
      <c r="AG20" s="1"/>
      <c r="AH20" s="32"/>
    </row>
    <row r="21" spans="1:34" ht="18.75" customHeight="1">
      <c r="A21" s="19">
        <v>14</v>
      </c>
      <c r="B21" s="164" t="s">
        <v>117</v>
      </c>
      <c r="C21" s="48" t="s">
        <v>87</v>
      </c>
      <c r="D21" s="49" t="s">
        <v>78</v>
      </c>
      <c r="E21" s="55">
        <v>0.67</v>
      </c>
      <c r="F21" s="77"/>
      <c r="G21" s="86"/>
      <c r="H21" s="98"/>
      <c r="I21" s="88"/>
      <c r="J21" s="97">
        <v>2</v>
      </c>
      <c r="K21" s="89">
        <v>99</v>
      </c>
      <c r="L21" s="87">
        <v>9</v>
      </c>
      <c r="M21" s="89">
        <v>92</v>
      </c>
      <c r="N21" s="90">
        <v>5</v>
      </c>
      <c r="O21" s="86">
        <v>96</v>
      </c>
      <c r="P21" s="77">
        <v>10</v>
      </c>
      <c r="Q21" s="89">
        <v>91</v>
      </c>
      <c r="R21" s="87">
        <v>18</v>
      </c>
      <c r="S21" s="91">
        <v>83</v>
      </c>
      <c r="T21" s="77">
        <v>2</v>
      </c>
      <c r="U21" s="89">
        <v>99</v>
      </c>
      <c r="V21" s="87"/>
      <c r="W21" s="91"/>
      <c r="X21" s="77">
        <v>4</v>
      </c>
      <c r="Y21" s="89">
        <v>97</v>
      </c>
      <c r="Z21" s="92">
        <v>7</v>
      </c>
      <c r="AA21" s="93">
        <f t="shared" si="1"/>
        <v>7.142857142857143</v>
      </c>
      <c r="AB21" s="94" t="s">
        <v>72</v>
      </c>
      <c r="AC21" s="95">
        <f t="shared" si="0"/>
        <v>657</v>
      </c>
      <c r="AD21" s="96">
        <v>657</v>
      </c>
      <c r="AE21" s="18"/>
      <c r="AF21" s="27">
        <v>5</v>
      </c>
      <c r="AG21" s="1"/>
      <c r="AH21" s="32"/>
    </row>
    <row r="22" spans="1:34" ht="18.75" customHeight="1">
      <c r="A22" s="19">
        <v>15</v>
      </c>
      <c r="B22" s="164" t="s">
        <v>41</v>
      </c>
      <c r="C22" s="48" t="s">
        <v>42</v>
      </c>
      <c r="D22" s="49" t="s">
        <v>81</v>
      </c>
      <c r="E22" s="55">
        <v>0.76</v>
      </c>
      <c r="F22" s="77">
        <v>8</v>
      </c>
      <c r="G22" s="86">
        <v>94</v>
      </c>
      <c r="H22" s="98"/>
      <c r="I22" s="88"/>
      <c r="J22" s="97">
        <v>10</v>
      </c>
      <c r="K22" s="89">
        <v>91</v>
      </c>
      <c r="L22" s="87">
        <v>16</v>
      </c>
      <c r="M22" s="89">
        <v>85</v>
      </c>
      <c r="N22" s="90">
        <v>8</v>
      </c>
      <c r="O22" s="86">
        <v>93</v>
      </c>
      <c r="P22" s="77">
        <v>1</v>
      </c>
      <c r="Q22" s="89">
        <v>100</v>
      </c>
      <c r="R22" s="87">
        <v>29</v>
      </c>
      <c r="S22" s="91">
        <v>72</v>
      </c>
      <c r="T22" s="77">
        <v>16</v>
      </c>
      <c r="U22" s="89">
        <v>85</v>
      </c>
      <c r="V22" s="87"/>
      <c r="W22" s="91"/>
      <c r="X22" s="77"/>
      <c r="Y22" s="89"/>
      <c r="Z22" s="92">
        <v>7</v>
      </c>
      <c r="AA22" s="93">
        <f t="shared" si="1"/>
        <v>12.571428571428571</v>
      </c>
      <c r="AB22" s="94" t="s">
        <v>73</v>
      </c>
      <c r="AC22" s="95">
        <f t="shared" si="0"/>
        <v>620</v>
      </c>
      <c r="AD22" s="96">
        <v>620</v>
      </c>
      <c r="AE22" s="18"/>
      <c r="AF22" s="27">
        <v>22</v>
      </c>
      <c r="AG22" s="1"/>
      <c r="AH22" s="32"/>
    </row>
    <row r="23" spans="1:34" ht="18.75" customHeight="1">
      <c r="A23" s="19">
        <v>16</v>
      </c>
      <c r="B23" s="164" t="s">
        <v>82</v>
      </c>
      <c r="C23" s="48" t="s">
        <v>83</v>
      </c>
      <c r="D23" s="49" t="s">
        <v>27</v>
      </c>
      <c r="E23" s="55">
        <v>0.61</v>
      </c>
      <c r="F23" s="77"/>
      <c r="G23" s="86"/>
      <c r="H23" s="98">
        <v>16</v>
      </c>
      <c r="I23" s="88">
        <v>90</v>
      </c>
      <c r="J23" s="97"/>
      <c r="K23" s="89"/>
      <c r="L23" s="87">
        <v>2</v>
      </c>
      <c r="M23" s="89">
        <v>99</v>
      </c>
      <c r="N23" s="90">
        <v>7</v>
      </c>
      <c r="O23" s="86">
        <v>94</v>
      </c>
      <c r="P23" s="77"/>
      <c r="Q23" s="89"/>
      <c r="R23" s="87"/>
      <c r="S23" s="91"/>
      <c r="T23" s="77"/>
      <c r="U23" s="89"/>
      <c r="V23" s="87">
        <v>9</v>
      </c>
      <c r="W23" s="91">
        <v>112</v>
      </c>
      <c r="X23" s="77">
        <v>6</v>
      </c>
      <c r="Y23" s="89">
        <v>95</v>
      </c>
      <c r="Z23" s="92">
        <v>5</v>
      </c>
      <c r="AA23" s="93">
        <f t="shared" si="1"/>
        <v>8</v>
      </c>
      <c r="AB23" s="94" t="s">
        <v>72</v>
      </c>
      <c r="AC23" s="95">
        <f t="shared" si="0"/>
        <v>490</v>
      </c>
      <c r="AD23" s="96">
        <v>490</v>
      </c>
      <c r="AE23" s="18"/>
      <c r="AF23" s="27">
        <v>11</v>
      </c>
      <c r="AG23" s="1"/>
      <c r="AH23" s="32"/>
    </row>
    <row r="24" spans="1:34" ht="18.75" customHeight="1">
      <c r="A24" s="19">
        <v>17</v>
      </c>
      <c r="B24" s="164" t="s">
        <v>50</v>
      </c>
      <c r="C24" s="48" t="s">
        <v>26</v>
      </c>
      <c r="D24" s="49" t="s">
        <v>81</v>
      </c>
      <c r="E24" s="55">
        <v>0.76</v>
      </c>
      <c r="F24" s="77"/>
      <c r="G24" s="86"/>
      <c r="H24" s="98"/>
      <c r="I24" s="88"/>
      <c r="J24" s="97">
        <v>14</v>
      </c>
      <c r="K24" s="89">
        <v>87</v>
      </c>
      <c r="L24" s="87">
        <v>15</v>
      </c>
      <c r="M24" s="89">
        <v>86</v>
      </c>
      <c r="N24" s="90"/>
      <c r="O24" s="86"/>
      <c r="P24" s="77"/>
      <c r="Q24" s="89"/>
      <c r="R24" s="87">
        <v>28</v>
      </c>
      <c r="S24" s="91">
        <v>73</v>
      </c>
      <c r="T24" s="77">
        <v>1</v>
      </c>
      <c r="U24" s="89">
        <v>100</v>
      </c>
      <c r="V24" s="87"/>
      <c r="W24" s="91"/>
      <c r="X24" s="77">
        <v>14</v>
      </c>
      <c r="Y24" s="89">
        <v>87</v>
      </c>
      <c r="Z24" s="92">
        <v>5</v>
      </c>
      <c r="AA24" s="93">
        <f t="shared" si="1"/>
        <v>14.4</v>
      </c>
      <c r="AB24" s="94" t="s">
        <v>73</v>
      </c>
      <c r="AC24" s="95">
        <f t="shared" si="0"/>
        <v>433</v>
      </c>
      <c r="AD24" s="96">
        <v>433</v>
      </c>
      <c r="AE24" s="18"/>
      <c r="AF24" s="27">
        <v>6</v>
      </c>
      <c r="AG24" s="1"/>
      <c r="AH24" s="32"/>
    </row>
    <row r="25" spans="1:34" ht="18.75" customHeight="1">
      <c r="A25" s="19">
        <v>18</v>
      </c>
      <c r="B25" s="164" t="s">
        <v>104</v>
      </c>
      <c r="C25" s="48" t="s">
        <v>26</v>
      </c>
      <c r="D25" s="49" t="s">
        <v>27</v>
      </c>
      <c r="E25" s="55">
        <v>0.71</v>
      </c>
      <c r="F25" s="77"/>
      <c r="G25" s="86"/>
      <c r="H25" s="98">
        <v>4</v>
      </c>
      <c r="I25" s="88">
        <v>97</v>
      </c>
      <c r="J25" s="97"/>
      <c r="K25" s="89"/>
      <c r="L25" s="87"/>
      <c r="M25" s="89"/>
      <c r="N25" s="90">
        <v>20</v>
      </c>
      <c r="O25" s="86">
        <v>81</v>
      </c>
      <c r="P25" s="77">
        <v>8</v>
      </c>
      <c r="Q25" s="89">
        <v>93</v>
      </c>
      <c r="R25" s="87"/>
      <c r="S25" s="91"/>
      <c r="T25" s="77"/>
      <c r="U25" s="89"/>
      <c r="V25" s="87"/>
      <c r="W25" s="91"/>
      <c r="X25" s="77">
        <v>7</v>
      </c>
      <c r="Y25" s="89">
        <v>94</v>
      </c>
      <c r="Z25" s="92">
        <v>4</v>
      </c>
      <c r="AA25" s="93">
        <f t="shared" si="1"/>
        <v>9.75</v>
      </c>
      <c r="AB25" s="94" t="s">
        <v>72</v>
      </c>
      <c r="AC25" s="95">
        <f t="shared" si="0"/>
        <v>365</v>
      </c>
      <c r="AD25" s="96">
        <v>365</v>
      </c>
      <c r="AE25" s="18"/>
      <c r="AF25" s="27">
        <v>13</v>
      </c>
      <c r="AG25" s="1"/>
      <c r="AH25" s="32"/>
    </row>
    <row r="26" spans="1:34" ht="18.75" customHeight="1">
      <c r="A26" s="19">
        <v>19</v>
      </c>
      <c r="B26" s="164" t="s">
        <v>105</v>
      </c>
      <c r="C26" s="48" t="s">
        <v>94</v>
      </c>
      <c r="D26" s="49" t="s">
        <v>40</v>
      </c>
      <c r="E26" s="55">
        <v>0.78</v>
      </c>
      <c r="F26" s="77"/>
      <c r="G26" s="86"/>
      <c r="H26" s="77"/>
      <c r="I26" s="88"/>
      <c r="J26" s="77"/>
      <c r="K26" s="89"/>
      <c r="L26" s="87"/>
      <c r="M26" s="89"/>
      <c r="N26" s="90"/>
      <c r="O26" s="86"/>
      <c r="P26" s="77">
        <v>12</v>
      </c>
      <c r="Q26" s="89">
        <v>89</v>
      </c>
      <c r="R26" s="87">
        <v>22</v>
      </c>
      <c r="S26" s="91">
        <v>79</v>
      </c>
      <c r="T26" s="77">
        <v>7</v>
      </c>
      <c r="U26" s="89">
        <v>94</v>
      </c>
      <c r="V26" s="87"/>
      <c r="W26" s="91"/>
      <c r="X26" s="77">
        <v>9</v>
      </c>
      <c r="Y26" s="89">
        <v>92</v>
      </c>
      <c r="Z26" s="92">
        <v>4</v>
      </c>
      <c r="AA26" s="93">
        <f>(F26+H26+J26+L26+N26+P26+R26+T26+V26+X26)/Z26</f>
        <v>12.5</v>
      </c>
      <c r="AB26" s="94" t="s">
        <v>73</v>
      </c>
      <c r="AC26" s="95">
        <f t="shared" si="0"/>
        <v>354</v>
      </c>
      <c r="AD26" s="96">
        <v>354</v>
      </c>
      <c r="AE26" s="18"/>
      <c r="AF26" s="27">
        <v>8</v>
      </c>
      <c r="AG26" s="1"/>
      <c r="AH26" s="32"/>
    </row>
    <row r="27" spans="1:34" ht="18.75" customHeight="1">
      <c r="A27" s="19">
        <v>20</v>
      </c>
      <c r="B27" s="166" t="s">
        <v>33</v>
      </c>
      <c r="C27" s="48" t="s">
        <v>34</v>
      </c>
      <c r="D27" s="49" t="s">
        <v>27</v>
      </c>
      <c r="E27" s="55">
        <v>0.77</v>
      </c>
      <c r="F27" s="77">
        <v>16</v>
      </c>
      <c r="G27" s="86">
        <v>86</v>
      </c>
      <c r="H27" s="98"/>
      <c r="I27" s="88"/>
      <c r="J27" s="97">
        <v>13</v>
      </c>
      <c r="K27" s="89">
        <v>88</v>
      </c>
      <c r="L27" s="87">
        <v>14</v>
      </c>
      <c r="M27" s="89">
        <v>87</v>
      </c>
      <c r="N27" s="90"/>
      <c r="O27" s="86"/>
      <c r="P27" s="77"/>
      <c r="Q27" s="89"/>
      <c r="R27" s="87"/>
      <c r="S27" s="91"/>
      <c r="T27" s="77"/>
      <c r="U27" s="89"/>
      <c r="V27" s="87"/>
      <c r="W27" s="91"/>
      <c r="X27" s="77">
        <v>12</v>
      </c>
      <c r="Y27" s="89">
        <v>89</v>
      </c>
      <c r="Z27" s="92">
        <v>5</v>
      </c>
      <c r="AA27" s="93">
        <f t="shared" si="1"/>
        <v>11</v>
      </c>
      <c r="AB27" s="94" t="s">
        <v>73</v>
      </c>
      <c r="AC27" s="95">
        <f t="shared" si="0"/>
        <v>350</v>
      </c>
      <c r="AD27" s="96">
        <v>350</v>
      </c>
      <c r="AE27" s="18"/>
      <c r="AF27" s="27">
        <v>1</v>
      </c>
      <c r="AG27" s="1"/>
      <c r="AH27" s="32"/>
    </row>
    <row r="28" spans="1:34" ht="18.75" customHeight="1">
      <c r="A28" s="19">
        <v>21</v>
      </c>
      <c r="B28" s="164" t="s">
        <v>91</v>
      </c>
      <c r="C28" s="51" t="s">
        <v>92</v>
      </c>
      <c r="D28" s="49" t="s">
        <v>81</v>
      </c>
      <c r="E28" s="55">
        <v>0.6</v>
      </c>
      <c r="F28" s="77"/>
      <c r="G28" s="86"/>
      <c r="H28" s="87"/>
      <c r="I28" s="91"/>
      <c r="J28" s="77">
        <v>4</v>
      </c>
      <c r="K28" s="89">
        <v>97</v>
      </c>
      <c r="L28" s="87">
        <v>1</v>
      </c>
      <c r="M28" s="89">
        <v>100</v>
      </c>
      <c r="N28" s="90">
        <v>1</v>
      </c>
      <c r="O28" s="86">
        <v>100</v>
      </c>
      <c r="P28" s="77"/>
      <c r="Q28" s="89"/>
      <c r="R28" s="87"/>
      <c r="S28" s="91"/>
      <c r="T28" s="77"/>
      <c r="U28" s="89"/>
      <c r="V28" s="87"/>
      <c r="W28" s="91"/>
      <c r="X28" s="77"/>
      <c r="Y28" s="89"/>
      <c r="Z28" s="92">
        <v>3</v>
      </c>
      <c r="AA28" s="93">
        <f t="shared" si="1"/>
        <v>2</v>
      </c>
      <c r="AB28" s="94" t="s">
        <v>72</v>
      </c>
      <c r="AC28" s="95">
        <f t="shared" si="0"/>
        <v>297</v>
      </c>
      <c r="AD28" s="96">
        <v>297</v>
      </c>
      <c r="AE28" s="18"/>
      <c r="AF28" s="27">
        <v>35</v>
      </c>
      <c r="AG28" s="1"/>
      <c r="AH28" s="32"/>
    </row>
    <row r="29" spans="1:34" ht="18.75" customHeight="1">
      <c r="A29" s="19">
        <v>22</v>
      </c>
      <c r="B29" s="111" t="s">
        <v>112</v>
      </c>
      <c r="C29" s="50" t="s">
        <v>51</v>
      </c>
      <c r="D29" s="49" t="s">
        <v>78</v>
      </c>
      <c r="E29" s="55">
        <v>0.59</v>
      </c>
      <c r="F29" s="77">
        <v>17</v>
      </c>
      <c r="G29" s="89">
        <v>85</v>
      </c>
      <c r="H29" s="98"/>
      <c r="I29" s="88"/>
      <c r="J29" s="77"/>
      <c r="K29" s="89"/>
      <c r="L29" s="87"/>
      <c r="M29" s="89"/>
      <c r="N29" s="90">
        <v>22</v>
      </c>
      <c r="O29" s="86">
        <v>79</v>
      </c>
      <c r="P29" s="77"/>
      <c r="Q29" s="89"/>
      <c r="R29" s="87">
        <v>30</v>
      </c>
      <c r="S29" s="91">
        <v>71</v>
      </c>
      <c r="T29" s="77"/>
      <c r="U29" s="89"/>
      <c r="V29" s="87"/>
      <c r="W29" s="91"/>
      <c r="X29" s="77"/>
      <c r="Y29" s="89"/>
      <c r="Z29" s="92">
        <v>3</v>
      </c>
      <c r="AA29" s="93">
        <f t="shared" si="1"/>
        <v>23</v>
      </c>
      <c r="AB29" s="94" t="s">
        <v>75</v>
      </c>
      <c r="AC29" s="95">
        <f t="shared" si="0"/>
        <v>235</v>
      </c>
      <c r="AD29" s="96">
        <v>235</v>
      </c>
      <c r="AE29" s="18"/>
      <c r="AF29" s="27">
        <v>33</v>
      </c>
      <c r="AG29" s="1"/>
      <c r="AH29" s="32"/>
    </row>
    <row r="30" spans="1:34" ht="18.75" customHeight="1">
      <c r="A30" s="19">
        <v>23</v>
      </c>
      <c r="B30" s="166" t="s">
        <v>107</v>
      </c>
      <c r="C30" s="50" t="s">
        <v>108</v>
      </c>
      <c r="D30" s="49" t="s">
        <v>79</v>
      </c>
      <c r="E30" s="55">
        <v>0.69</v>
      </c>
      <c r="F30" s="77">
        <v>7</v>
      </c>
      <c r="G30" s="86">
        <v>95</v>
      </c>
      <c r="H30" s="98"/>
      <c r="I30" s="88"/>
      <c r="J30" s="97"/>
      <c r="K30" s="89"/>
      <c r="L30" s="87"/>
      <c r="M30" s="89"/>
      <c r="N30" s="90"/>
      <c r="O30" s="86"/>
      <c r="P30" s="77"/>
      <c r="Q30" s="89"/>
      <c r="R30" s="87"/>
      <c r="S30" s="91"/>
      <c r="T30" s="77"/>
      <c r="U30" s="89"/>
      <c r="V30" s="87"/>
      <c r="W30" s="91"/>
      <c r="X30" s="77">
        <v>1</v>
      </c>
      <c r="Y30" s="89">
        <v>100</v>
      </c>
      <c r="Z30" s="92">
        <v>2</v>
      </c>
      <c r="AA30" s="93">
        <f t="shared" si="1"/>
        <v>4</v>
      </c>
      <c r="AB30" s="94" t="s">
        <v>72</v>
      </c>
      <c r="AC30" s="95">
        <f t="shared" si="0"/>
        <v>195</v>
      </c>
      <c r="AD30" s="96">
        <v>195</v>
      </c>
      <c r="AE30" s="18"/>
      <c r="AF30" s="27">
        <v>14</v>
      </c>
      <c r="AG30" s="1"/>
      <c r="AH30" s="32"/>
    </row>
    <row r="31" spans="1:34" ht="18.75" customHeight="1">
      <c r="A31" s="19">
        <v>24</v>
      </c>
      <c r="B31" s="111" t="s">
        <v>93</v>
      </c>
      <c r="C31" s="46" t="s">
        <v>106</v>
      </c>
      <c r="D31" s="47" t="s">
        <v>79</v>
      </c>
      <c r="E31" s="55">
        <v>0.58</v>
      </c>
      <c r="F31" s="77"/>
      <c r="G31" s="86"/>
      <c r="H31" s="98"/>
      <c r="I31" s="88"/>
      <c r="J31" s="97"/>
      <c r="K31" s="89"/>
      <c r="L31" s="87"/>
      <c r="M31" s="89"/>
      <c r="N31" s="90">
        <v>6</v>
      </c>
      <c r="O31" s="86">
        <v>95</v>
      </c>
      <c r="P31" s="77"/>
      <c r="Q31" s="89"/>
      <c r="R31" s="87">
        <v>1</v>
      </c>
      <c r="S31" s="91">
        <v>100</v>
      </c>
      <c r="T31" s="77"/>
      <c r="U31" s="89"/>
      <c r="V31" s="87"/>
      <c r="W31" s="91"/>
      <c r="X31" s="77"/>
      <c r="Y31" s="89"/>
      <c r="Z31" s="92">
        <v>2</v>
      </c>
      <c r="AA31" s="93">
        <f t="shared" si="1"/>
        <v>3.5</v>
      </c>
      <c r="AB31" s="94" t="s">
        <v>72</v>
      </c>
      <c r="AC31" s="95">
        <f t="shared" si="0"/>
        <v>195</v>
      </c>
      <c r="AD31" s="96">
        <v>195</v>
      </c>
      <c r="AE31" s="18"/>
      <c r="AF31" s="27">
        <v>26</v>
      </c>
      <c r="AG31" s="1"/>
      <c r="AH31" s="32"/>
    </row>
    <row r="32" spans="1:34" ht="18.75" customHeight="1">
      <c r="A32" s="19">
        <v>25</v>
      </c>
      <c r="B32" s="111" t="s">
        <v>69</v>
      </c>
      <c r="C32" s="51" t="s">
        <v>51</v>
      </c>
      <c r="D32" s="49" t="s">
        <v>79</v>
      </c>
      <c r="E32" s="56">
        <v>0.63</v>
      </c>
      <c r="F32" s="77"/>
      <c r="G32" s="86"/>
      <c r="H32" s="87"/>
      <c r="I32" s="91"/>
      <c r="J32" s="77"/>
      <c r="K32" s="89"/>
      <c r="L32" s="87"/>
      <c r="M32" s="89"/>
      <c r="N32" s="90">
        <v>2</v>
      </c>
      <c r="O32" s="89">
        <v>99</v>
      </c>
      <c r="P32" s="77"/>
      <c r="Q32" s="89"/>
      <c r="R32" s="87">
        <v>9</v>
      </c>
      <c r="S32" s="91">
        <v>92</v>
      </c>
      <c r="T32" s="77"/>
      <c r="U32" s="89"/>
      <c r="V32" s="87"/>
      <c r="W32" s="91"/>
      <c r="X32" s="77"/>
      <c r="Y32" s="89"/>
      <c r="Z32" s="92">
        <v>2</v>
      </c>
      <c r="AA32" s="93">
        <f>(F32+H32+J32+L32+N32+P32+R32+T32+V32+X32)/(Z32)</f>
        <v>5.5</v>
      </c>
      <c r="AB32" s="94" t="s">
        <v>72</v>
      </c>
      <c r="AC32" s="95">
        <f t="shared" si="0"/>
        <v>191</v>
      </c>
      <c r="AD32" s="96">
        <v>191</v>
      </c>
      <c r="AE32" s="18"/>
      <c r="AF32" s="27">
        <v>15</v>
      </c>
      <c r="AG32" s="1"/>
      <c r="AH32" s="32"/>
    </row>
    <row r="33" spans="1:34" ht="18.75" customHeight="1">
      <c r="A33" s="19">
        <v>26</v>
      </c>
      <c r="B33" s="166" t="s">
        <v>118</v>
      </c>
      <c r="C33" s="48" t="s">
        <v>26</v>
      </c>
      <c r="D33" s="49" t="s">
        <v>79</v>
      </c>
      <c r="E33" s="55">
        <v>0.77</v>
      </c>
      <c r="F33" s="77"/>
      <c r="G33" s="86"/>
      <c r="H33" s="98">
        <v>9</v>
      </c>
      <c r="I33" s="88">
        <v>92</v>
      </c>
      <c r="J33" s="97"/>
      <c r="K33" s="89"/>
      <c r="L33" s="87"/>
      <c r="M33" s="89"/>
      <c r="N33" s="90"/>
      <c r="O33" s="86"/>
      <c r="P33" s="77"/>
      <c r="Q33" s="89"/>
      <c r="R33" s="77" t="s">
        <v>100</v>
      </c>
      <c r="S33" s="91">
        <v>90</v>
      </c>
      <c r="T33" s="77"/>
      <c r="U33" s="89"/>
      <c r="V33" s="87"/>
      <c r="W33" s="91"/>
      <c r="X33" s="77"/>
      <c r="Y33" s="89"/>
      <c r="Z33" s="92">
        <v>2</v>
      </c>
      <c r="AA33" s="93">
        <f>(F33+H33+J33+L33+N33+P33+T33+V33+X33)/(Z33-1)</f>
        <v>9</v>
      </c>
      <c r="AB33" s="94" t="s">
        <v>72</v>
      </c>
      <c r="AC33" s="95">
        <f t="shared" si="0"/>
        <v>182</v>
      </c>
      <c r="AD33" s="96">
        <v>182</v>
      </c>
      <c r="AE33" s="18"/>
      <c r="AF33" s="27">
        <v>27</v>
      </c>
      <c r="AG33" s="1"/>
      <c r="AH33" s="32"/>
    </row>
    <row r="34" spans="1:34" ht="18.75" customHeight="1">
      <c r="A34" s="19">
        <v>27</v>
      </c>
      <c r="B34" s="164" t="s">
        <v>61</v>
      </c>
      <c r="C34" s="48" t="s">
        <v>62</v>
      </c>
      <c r="D34" s="49" t="s">
        <v>63</v>
      </c>
      <c r="E34" s="55">
        <v>0.75</v>
      </c>
      <c r="F34" s="77"/>
      <c r="G34" s="86"/>
      <c r="H34" s="87">
        <v>11</v>
      </c>
      <c r="I34" s="88">
        <v>90</v>
      </c>
      <c r="J34" s="97"/>
      <c r="K34" s="89"/>
      <c r="L34" s="87"/>
      <c r="M34" s="89"/>
      <c r="N34" s="90"/>
      <c r="O34" s="86"/>
      <c r="P34" s="77"/>
      <c r="Q34" s="89"/>
      <c r="R34" s="87">
        <v>13</v>
      </c>
      <c r="S34" s="91">
        <v>88</v>
      </c>
      <c r="T34" s="77"/>
      <c r="U34" s="89"/>
      <c r="V34" s="87"/>
      <c r="W34" s="91"/>
      <c r="X34" s="77"/>
      <c r="Y34" s="89"/>
      <c r="Z34" s="92">
        <v>2</v>
      </c>
      <c r="AA34" s="93">
        <f t="shared" si="1"/>
        <v>12</v>
      </c>
      <c r="AB34" s="94" t="s">
        <v>73</v>
      </c>
      <c r="AC34" s="95">
        <f t="shared" si="0"/>
        <v>178</v>
      </c>
      <c r="AD34" s="96">
        <v>178</v>
      </c>
      <c r="AE34" s="18"/>
      <c r="AF34" s="27">
        <v>42</v>
      </c>
      <c r="AG34" s="1"/>
      <c r="AH34" s="32"/>
    </row>
    <row r="35" spans="1:34" ht="18.75" customHeight="1">
      <c r="A35" s="19">
        <v>28</v>
      </c>
      <c r="B35" s="164" t="s">
        <v>52</v>
      </c>
      <c r="C35" s="48" t="s">
        <v>53</v>
      </c>
      <c r="D35" s="49" t="s">
        <v>54</v>
      </c>
      <c r="E35" s="55">
        <v>0.81</v>
      </c>
      <c r="F35" s="77"/>
      <c r="G35" s="89"/>
      <c r="H35" s="87"/>
      <c r="I35" s="91"/>
      <c r="J35" s="77"/>
      <c r="K35" s="89"/>
      <c r="L35" s="87"/>
      <c r="M35" s="89"/>
      <c r="N35" s="90"/>
      <c r="O35" s="86"/>
      <c r="P35" s="77"/>
      <c r="Q35" s="89"/>
      <c r="R35" s="87">
        <v>23</v>
      </c>
      <c r="S35" s="91">
        <v>78</v>
      </c>
      <c r="T35" s="77">
        <v>4</v>
      </c>
      <c r="U35" s="89">
        <v>97</v>
      </c>
      <c r="V35" s="87"/>
      <c r="W35" s="91"/>
      <c r="X35" s="77"/>
      <c r="Y35" s="89"/>
      <c r="Z35" s="92">
        <v>2</v>
      </c>
      <c r="AA35" s="93">
        <f t="shared" si="1"/>
        <v>13.5</v>
      </c>
      <c r="AB35" s="94" t="s">
        <v>73</v>
      </c>
      <c r="AC35" s="95">
        <f t="shared" si="0"/>
        <v>175</v>
      </c>
      <c r="AD35" s="96">
        <v>175</v>
      </c>
      <c r="AE35" s="18"/>
      <c r="AF35" s="27">
        <v>36</v>
      </c>
      <c r="AG35" s="1"/>
      <c r="AH35" s="32"/>
    </row>
    <row r="36" spans="1:34" ht="18.75" customHeight="1">
      <c r="A36" s="19">
        <v>29</v>
      </c>
      <c r="B36" s="165" t="s">
        <v>67</v>
      </c>
      <c r="C36" s="48" t="s">
        <v>26</v>
      </c>
      <c r="D36" s="49" t="s">
        <v>63</v>
      </c>
      <c r="E36" s="55">
        <v>0.71</v>
      </c>
      <c r="F36" s="77"/>
      <c r="G36" s="89"/>
      <c r="H36" s="87"/>
      <c r="I36" s="91"/>
      <c r="J36" s="97"/>
      <c r="K36" s="89"/>
      <c r="L36" s="87"/>
      <c r="M36" s="89"/>
      <c r="N36" s="90"/>
      <c r="O36" s="86"/>
      <c r="P36" s="77">
        <v>16</v>
      </c>
      <c r="Q36" s="89">
        <v>85</v>
      </c>
      <c r="R36" s="87">
        <v>12</v>
      </c>
      <c r="S36" s="91">
        <v>89</v>
      </c>
      <c r="T36" s="77"/>
      <c r="U36" s="89"/>
      <c r="V36" s="87"/>
      <c r="W36" s="91"/>
      <c r="X36" s="77"/>
      <c r="Y36" s="89"/>
      <c r="Z36" s="92">
        <v>2</v>
      </c>
      <c r="AA36" s="93">
        <f t="shared" si="1"/>
        <v>14</v>
      </c>
      <c r="AB36" s="94" t="s">
        <v>73</v>
      </c>
      <c r="AC36" s="95">
        <f t="shared" si="0"/>
        <v>174</v>
      </c>
      <c r="AD36" s="96">
        <v>174</v>
      </c>
      <c r="AE36" s="18"/>
      <c r="AF36" s="27">
        <v>17</v>
      </c>
      <c r="AG36" s="1"/>
      <c r="AH36" s="32"/>
    </row>
    <row r="37" spans="1:34" ht="18.75" customHeight="1">
      <c r="A37" s="19">
        <v>30</v>
      </c>
      <c r="B37" s="165" t="s">
        <v>57</v>
      </c>
      <c r="C37" s="50" t="s">
        <v>109</v>
      </c>
      <c r="D37" s="49" t="s">
        <v>27</v>
      </c>
      <c r="E37" s="55">
        <v>0.62</v>
      </c>
      <c r="F37" s="77"/>
      <c r="G37" s="89"/>
      <c r="H37" s="87"/>
      <c r="I37" s="91"/>
      <c r="J37" s="97"/>
      <c r="K37" s="89"/>
      <c r="L37" s="87"/>
      <c r="M37" s="89"/>
      <c r="N37" s="90"/>
      <c r="O37" s="86"/>
      <c r="P37" s="77"/>
      <c r="Q37" s="89"/>
      <c r="R37" s="87">
        <v>21</v>
      </c>
      <c r="S37" s="91">
        <v>80</v>
      </c>
      <c r="T37" s="77"/>
      <c r="U37" s="89"/>
      <c r="V37" s="87"/>
      <c r="W37" s="91"/>
      <c r="X37" s="77">
        <v>16</v>
      </c>
      <c r="Y37" s="89">
        <v>85</v>
      </c>
      <c r="Z37" s="92">
        <v>2</v>
      </c>
      <c r="AA37" s="93">
        <f t="shared" si="1"/>
        <v>18.5</v>
      </c>
      <c r="AB37" s="94" t="s">
        <v>74</v>
      </c>
      <c r="AC37" s="95">
        <f t="shared" si="0"/>
        <v>165</v>
      </c>
      <c r="AD37" s="96">
        <v>165</v>
      </c>
      <c r="AE37" s="18"/>
      <c r="AF37" s="27">
        <v>30</v>
      </c>
      <c r="AG37" s="1"/>
      <c r="AH37" s="32"/>
    </row>
    <row r="38" spans="1:34" ht="18.75" customHeight="1">
      <c r="A38" s="19">
        <v>31</v>
      </c>
      <c r="B38" s="167" t="s">
        <v>64</v>
      </c>
      <c r="C38" s="50" t="s">
        <v>89</v>
      </c>
      <c r="D38" s="49" t="s">
        <v>90</v>
      </c>
      <c r="E38" s="55">
        <v>0.62</v>
      </c>
      <c r="F38" s="77"/>
      <c r="G38" s="89"/>
      <c r="H38" s="87"/>
      <c r="I38" s="88"/>
      <c r="J38" s="77"/>
      <c r="K38" s="89"/>
      <c r="L38" s="87"/>
      <c r="M38" s="89"/>
      <c r="N38" s="90">
        <v>21</v>
      </c>
      <c r="O38" s="89">
        <v>80</v>
      </c>
      <c r="P38" s="77"/>
      <c r="Q38" s="89"/>
      <c r="R38" s="87"/>
      <c r="S38" s="91"/>
      <c r="T38" s="77">
        <v>19</v>
      </c>
      <c r="U38" s="89">
        <v>82</v>
      </c>
      <c r="V38" s="87"/>
      <c r="W38" s="91"/>
      <c r="X38" s="77"/>
      <c r="Y38" s="89"/>
      <c r="Z38" s="92">
        <v>2</v>
      </c>
      <c r="AA38" s="93">
        <f>(F38+H38+J38+L38+N38+P38+R38+T38+V38+X38)/Z38</f>
        <v>20</v>
      </c>
      <c r="AB38" s="94" t="s">
        <v>75</v>
      </c>
      <c r="AC38" s="95">
        <f t="shared" si="0"/>
        <v>162</v>
      </c>
      <c r="AD38" s="96">
        <v>162</v>
      </c>
      <c r="AE38" s="18"/>
      <c r="AF38" s="27">
        <v>38</v>
      </c>
      <c r="AG38" s="1"/>
      <c r="AH38" s="32"/>
    </row>
    <row r="39" spans="1:34" ht="18.75" customHeight="1">
      <c r="A39" s="19">
        <v>32</v>
      </c>
      <c r="B39" s="164" t="s">
        <v>46</v>
      </c>
      <c r="C39" s="51" t="s">
        <v>47</v>
      </c>
      <c r="D39" s="47" t="s">
        <v>81</v>
      </c>
      <c r="E39" s="55">
        <v>0.7</v>
      </c>
      <c r="F39" s="77"/>
      <c r="G39" s="89"/>
      <c r="H39" s="87"/>
      <c r="I39" s="88"/>
      <c r="J39" s="77"/>
      <c r="K39" s="89"/>
      <c r="L39" s="87"/>
      <c r="M39" s="89"/>
      <c r="N39" s="90"/>
      <c r="O39" s="86"/>
      <c r="P39" s="77"/>
      <c r="Q39" s="89"/>
      <c r="R39" s="87">
        <v>17</v>
      </c>
      <c r="S39" s="91">
        <v>84</v>
      </c>
      <c r="T39" s="77"/>
      <c r="U39" s="89"/>
      <c r="V39" s="87"/>
      <c r="W39" s="91"/>
      <c r="X39" s="77"/>
      <c r="Y39" s="89"/>
      <c r="Z39" s="92">
        <v>1</v>
      </c>
      <c r="AA39" s="93">
        <f t="shared" si="1"/>
        <v>17</v>
      </c>
      <c r="AB39" s="94" t="s">
        <v>74</v>
      </c>
      <c r="AC39" s="95">
        <f t="shared" si="0"/>
        <v>84</v>
      </c>
      <c r="AD39" s="96">
        <v>84</v>
      </c>
      <c r="AE39" s="18"/>
      <c r="AF39" s="27">
        <v>39</v>
      </c>
      <c r="AG39" s="1"/>
      <c r="AH39" s="32"/>
    </row>
    <row r="40" spans="1:34" ht="18.75" customHeight="1">
      <c r="A40" s="19">
        <v>33</v>
      </c>
      <c r="B40" s="165" t="s">
        <v>96</v>
      </c>
      <c r="C40" s="51" t="s">
        <v>26</v>
      </c>
      <c r="D40" s="49" t="s">
        <v>78</v>
      </c>
      <c r="E40" s="55">
        <v>0.7</v>
      </c>
      <c r="F40" s="77"/>
      <c r="G40" s="89"/>
      <c r="H40" s="98"/>
      <c r="I40" s="91"/>
      <c r="J40" s="97"/>
      <c r="K40" s="89"/>
      <c r="L40" s="87"/>
      <c r="M40" s="89"/>
      <c r="N40" s="90">
        <v>17</v>
      </c>
      <c r="O40" s="86">
        <v>84</v>
      </c>
      <c r="P40" s="77"/>
      <c r="Q40" s="89"/>
      <c r="R40" s="87"/>
      <c r="S40" s="91"/>
      <c r="T40" s="77"/>
      <c r="U40" s="89"/>
      <c r="V40" s="87"/>
      <c r="W40" s="91"/>
      <c r="X40" s="77"/>
      <c r="Y40" s="89"/>
      <c r="Z40" s="92">
        <v>1</v>
      </c>
      <c r="AA40" s="93">
        <f t="shared" si="1"/>
        <v>17</v>
      </c>
      <c r="AB40" s="94" t="s">
        <v>74</v>
      </c>
      <c r="AC40" s="95">
        <f t="shared" si="0"/>
        <v>84</v>
      </c>
      <c r="AD40" s="96">
        <v>84</v>
      </c>
      <c r="AE40" s="18"/>
      <c r="AF40" s="27">
        <v>29</v>
      </c>
      <c r="AG40" s="1"/>
      <c r="AH40" s="32"/>
    </row>
    <row r="41" spans="1:34" ht="18.75" customHeight="1">
      <c r="A41" s="19">
        <v>34</v>
      </c>
      <c r="B41" s="165" t="s">
        <v>43</v>
      </c>
      <c r="C41" s="48" t="s">
        <v>44</v>
      </c>
      <c r="D41" s="49" t="s">
        <v>90</v>
      </c>
      <c r="E41" s="55">
        <v>0.7</v>
      </c>
      <c r="F41" s="99"/>
      <c r="G41" s="100"/>
      <c r="H41" s="101"/>
      <c r="I41" s="102"/>
      <c r="J41" s="97"/>
      <c r="K41" s="100"/>
      <c r="L41" s="101"/>
      <c r="M41" s="100"/>
      <c r="N41" s="103"/>
      <c r="O41" s="100"/>
      <c r="P41" s="99"/>
      <c r="Q41" s="100"/>
      <c r="R41" s="101"/>
      <c r="S41" s="104"/>
      <c r="T41" s="99"/>
      <c r="U41" s="100"/>
      <c r="V41" s="101"/>
      <c r="W41" s="104"/>
      <c r="X41" s="99"/>
      <c r="Y41" s="100"/>
      <c r="Z41" s="92"/>
      <c r="AA41" s="93"/>
      <c r="AB41" s="94"/>
      <c r="AC41" s="95"/>
      <c r="AD41" s="96"/>
      <c r="AE41" s="18"/>
      <c r="AF41" s="27">
        <v>37</v>
      </c>
      <c r="AG41" s="1"/>
      <c r="AH41" s="32"/>
    </row>
    <row r="42" spans="1:34" ht="18.75" customHeight="1">
      <c r="A42" s="19">
        <v>35</v>
      </c>
      <c r="B42" s="164" t="s">
        <v>65</v>
      </c>
      <c r="C42" s="48" t="s">
        <v>66</v>
      </c>
      <c r="D42" s="49" t="s">
        <v>81</v>
      </c>
      <c r="E42" s="55">
        <v>0.66</v>
      </c>
      <c r="F42" s="99"/>
      <c r="G42" s="100"/>
      <c r="H42" s="105"/>
      <c r="I42" s="104"/>
      <c r="J42" s="97"/>
      <c r="K42" s="100"/>
      <c r="L42" s="101"/>
      <c r="M42" s="100"/>
      <c r="N42" s="103"/>
      <c r="O42" s="86"/>
      <c r="P42" s="99"/>
      <c r="Q42" s="100"/>
      <c r="R42" s="101"/>
      <c r="S42" s="104"/>
      <c r="T42" s="99"/>
      <c r="U42" s="100"/>
      <c r="V42" s="101"/>
      <c r="W42" s="104"/>
      <c r="X42" s="99"/>
      <c r="Y42" s="100"/>
      <c r="Z42" s="92"/>
      <c r="AA42" s="93"/>
      <c r="AB42" s="94"/>
      <c r="AC42" s="95"/>
      <c r="AD42" s="96"/>
      <c r="AE42" s="18"/>
      <c r="AF42" s="27">
        <v>2</v>
      </c>
      <c r="AG42" s="1"/>
      <c r="AH42" s="32"/>
    </row>
    <row r="43" spans="1:34" ht="18.75" customHeight="1">
      <c r="A43" s="19">
        <v>36</v>
      </c>
      <c r="B43" s="165" t="s">
        <v>35</v>
      </c>
      <c r="C43" s="48" t="s">
        <v>36</v>
      </c>
      <c r="D43" s="49" t="s">
        <v>88</v>
      </c>
      <c r="E43" s="55">
        <v>0.64</v>
      </c>
      <c r="F43" s="99"/>
      <c r="G43" s="100"/>
      <c r="H43" s="101"/>
      <c r="I43" s="104"/>
      <c r="J43" s="97"/>
      <c r="K43" s="100"/>
      <c r="L43" s="101"/>
      <c r="M43" s="100"/>
      <c r="N43" s="103"/>
      <c r="O43" s="86"/>
      <c r="P43" s="99"/>
      <c r="Q43" s="100"/>
      <c r="R43" s="101"/>
      <c r="S43" s="104"/>
      <c r="T43" s="99"/>
      <c r="U43" s="100"/>
      <c r="V43" s="101"/>
      <c r="W43" s="104"/>
      <c r="X43" s="99"/>
      <c r="Y43" s="100"/>
      <c r="Z43" s="92"/>
      <c r="AA43" s="93"/>
      <c r="AB43" s="94"/>
      <c r="AC43" s="95"/>
      <c r="AD43" s="96"/>
      <c r="AE43" s="18"/>
      <c r="AF43" s="27">
        <v>28</v>
      </c>
      <c r="AG43" s="1"/>
      <c r="AH43" s="32"/>
    </row>
    <row r="44" spans="1:34" ht="18.75" customHeight="1">
      <c r="A44" s="19">
        <v>37</v>
      </c>
      <c r="B44" s="111" t="s">
        <v>97</v>
      </c>
      <c r="C44" s="48" t="s">
        <v>98</v>
      </c>
      <c r="D44" s="49" t="s">
        <v>63</v>
      </c>
      <c r="E44" s="56">
        <v>0.64</v>
      </c>
      <c r="F44" s="99"/>
      <c r="G44" s="106"/>
      <c r="H44" s="105"/>
      <c r="I44" s="102"/>
      <c r="J44" s="97"/>
      <c r="K44" s="100"/>
      <c r="L44" s="101"/>
      <c r="M44" s="100"/>
      <c r="N44" s="103"/>
      <c r="O44" s="100"/>
      <c r="P44" s="99"/>
      <c r="Q44" s="100"/>
      <c r="R44" s="101"/>
      <c r="S44" s="104"/>
      <c r="T44" s="99"/>
      <c r="U44" s="100"/>
      <c r="V44" s="101"/>
      <c r="W44" s="104"/>
      <c r="X44" s="99"/>
      <c r="Y44" s="100"/>
      <c r="Z44" s="92"/>
      <c r="AA44" s="93"/>
      <c r="AB44" s="94"/>
      <c r="AC44" s="95"/>
      <c r="AD44" s="96"/>
      <c r="AE44" s="18"/>
      <c r="AF44" s="27">
        <v>16</v>
      </c>
      <c r="AG44" s="1"/>
      <c r="AH44" s="32"/>
    </row>
    <row r="45" spans="1:34" ht="18.75" customHeight="1">
      <c r="A45" s="19">
        <v>38</v>
      </c>
      <c r="B45" s="165" t="s">
        <v>110</v>
      </c>
      <c r="C45" s="51" t="s">
        <v>111</v>
      </c>
      <c r="D45" s="49" t="s">
        <v>27</v>
      </c>
      <c r="E45" s="55">
        <v>0.64</v>
      </c>
      <c r="F45" s="99"/>
      <c r="G45" s="100"/>
      <c r="H45" s="101"/>
      <c r="I45" s="104"/>
      <c r="J45" s="99"/>
      <c r="K45" s="100"/>
      <c r="L45" s="101"/>
      <c r="M45" s="100"/>
      <c r="N45" s="103"/>
      <c r="O45" s="100"/>
      <c r="P45" s="99"/>
      <c r="Q45" s="100"/>
      <c r="R45" s="101"/>
      <c r="S45" s="104"/>
      <c r="T45" s="99"/>
      <c r="U45" s="100"/>
      <c r="V45" s="101"/>
      <c r="W45" s="104"/>
      <c r="X45" s="99"/>
      <c r="Y45" s="100"/>
      <c r="Z45" s="92"/>
      <c r="AA45" s="93"/>
      <c r="AB45" s="94"/>
      <c r="AC45" s="95"/>
      <c r="AD45" s="96"/>
      <c r="AE45" s="18"/>
      <c r="AF45" s="27">
        <v>24</v>
      </c>
      <c r="AG45" s="1"/>
      <c r="AH45" s="32"/>
    </row>
    <row r="46" spans="1:34" ht="18.75" customHeight="1">
      <c r="A46" s="19">
        <v>39</v>
      </c>
      <c r="B46" s="111" t="s">
        <v>99</v>
      </c>
      <c r="C46" s="46" t="s">
        <v>68</v>
      </c>
      <c r="D46" s="47" t="s">
        <v>27</v>
      </c>
      <c r="E46" s="55">
        <v>0.62</v>
      </c>
      <c r="F46" s="99"/>
      <c r="G46" s="100"/>
      <c r="H46" s="105"/>
      <c r="I46" s="104"/>
      <c r="J46" s="107"/>
      <c r="K46" s="100"/>
      <c r="L46" s="101"/>
      <c r="M46" s="100"/>
      <c r="N46" s="103"/>
      <c r="O46" s="100"/>
      <c r="P46" s="99"/>
      <c r="Q46" s="100"/>
      <c r="R46" s="101"/>
      <c r="S46" s="104"/>
      <c r="T46" s="99"/>
      <c r="U46" s="100"/>
      <c r="V46" s="101"/>
      <c r="W46" s="104"/>
      <c r="X46" s="99"/>
      <c r="Y46" s="100"/>
      <c r="Z46" s="92"/>
      <c r="AA46" s="93"/>
      <c r="AB46" s="108"/>
      <c r="AC46" s="95"/>
      <c r="AD46" s="96"/>
      <c r="AE46" s="18"/>
      <c r="AF46" s="27">
        <v>25</v>
      </c>
      <c r="AG46" s="1"/>
      <c r="AH46" s="32"/>
    </row>
    <row r="47" spans="1:33" ht="18.75" customHeight="1" thickBot="1">
      <c r="A47" s="19"/>
      <c r="B47" s="52"/>
      <c r="C47" s="51"/>
      <c r="D47" s="49"/>
      <c r="E47" s="53"/>
      <c r="F47" s="109"/>
      <c r="G47" s="110"/>
      <c r="H47" s="111"/>
      <c r="I47" s="112"/>
      <c r="J47" s="109"/>
      <c r="K47" s="110"/>
      <c r="L47" s="111"/>
      <c r="M47" s="110"/>
      <c r="N47" s="92"/>
      <c r="O47" s="113"/>
      <c r="P47" s="109"/>
      <c r="Q47" s="114"/>
      <c r="R47" s="115"/>
      <c r="S47" s="116"/>
      <c r="T47" s="117"/>
      <c r="U47" s="118"/>
      <c r="V47" s="115"/>
      <c r="W47" s="116"/>
      <c r="X47" s="117"/>
      <c r="Y47" s="118"/>
      <c r="Z47" s="92"/>
      <c r="AA47" s="93"/>
      <c r="AB47" s="108"/>
      <c r="AC47" s="95"/>
      <c r="AD47" s="96"/>
      <c r="AE47" s="18"/>
      <c r="AF47" s="27">
        <v>40</v>
      </c>
      <c r="AG47" s="1"/>
    </row>
    <row r="48" spans="1:33" ht="18.75" customHeight="1">
      <c r="A48" s="19"/>
      <c r="B48" s="21"/>
      <c r="C48" s="20"/>
      <c r="D48" s="22"/>
      <c r="E48" s="30"/>
      <c r="F48" s="119"/>
      <c r="G48" s="120"/>
      <c r="H48" s="121"/>
      <c r="I48" s="122"/>
      <c r="J48" s="119"/>
      <c r="K48" s="123"/>
      <c r="L48" s="124"/>
      <c r="M48" s="123"/>
      <c r="N48" s="125"/>
      <c r="O48" s="123"/>
      <c r="P48" s="119"/>
      <c r="Q48" s="126"/>
      <c r="R48" s="169" t="s">
        <v>29</v>
      </c>
      <c r="S48" s="170"/>
      <c r="T48" s="170"/>
      <c r="U48" s="170"/>
      <c r="V48" s="170"/>
      <c r="W48" s="170"/>
      <c r="X48" s="170"/>
      <c r="Y48" s="171"/>
      <c r="Z48" s="125"/>
      <c r="AA48" s="127"/>
      <c r="AB48" s="128"/>
      <c r="AC48" s="125"/>
      <c r="AD48" s="96"/>
      <c r="AE48" s="18"/>
      <c r="AF48" s="27"/>
      <c r="AG48" s="1"/>
    </row>
    <row r="49" spans="1:33" ht="18.75" customHeight="1">
      <c r="A49" s="19"/>
      <c r="B49" s="21"/>
      <c r="C49" s="20"/>
      <c r="D49" s="22"/>
      <c r="E49" s="30"/>
      <c r="F49" s="119"/>
      <c r="G49" s="120"/>
      <c r="H49" s="121"/>
      <c r="I49" s="122"/>
      <c r="J49" s="119"/>
      <c r="K49" s="123"/>
      <c r="L49" s="124"/>
      <c r="M49" s="123"/>
      <c r="N49" s="125"/>
      <c r="O49" s="123"/>
      <c r="P49" s="119"/>
      <c r="Q49" s="126"/>
      <c r="R49" s="172" t="s">
        <v>30</v>
      </c>
      <c r="S49" s="173"/>
      <c r="T49" s="173"/>
      <c r="U49" s="173"/>
      <c r="V49" s="173"/>
      <c r="W49" s="173"/>
      <c r="X49" s="173"/>
      <c r="Y49" s="174"/>
      <c r="Z49" s="125"/>
      <c r="AA49" s="128"/>
      <c r="AB49" s="129"/>
      <c r="AC49" s="125"/>
      <c r="AD49" s="130"/>
      <c r="AE49" s="18"/>
      <c r="AF49" s="27"/>
      <c r="AG49" s="1"/>
    </row>
    <row r="50" spans="1:33" ht="18.75" customHeight="1">
      <c r="A50" s="19"/>
      <c r="B50" s="21"/>
      <c r="C50" s="20"/>
      <c r="D50" s="22"/>
      <c r="E50" s="30"/>
      <c r="F50" s="119"/>
      <c r="G50" s="120"/>
      <c r="H50" s="121"/>
      <c r="I50" s="122"/>
      <c r="J50" s="119"/>
      <c r="K50" s="123"/>
      <c r="L50" s="124"/>
      <c r="M50" s="123"/>
      <c r="N50" s="125"/>
      <c r="O50" s="123"/>
      <c r="P50" s="119"/>
      <c r="Q50" s="126"/>
      <c r="R50" s="172" t="s">
        <v>31</v>
      </c>
      <c r="S50" s="173"/>
      <c r="T50" s="173"/>
      <c r="U50" s="173"/>
      <c r="V50" s="173"/>
      <c r="W50" s="173"/>
      <c r="X50" s="173"/>
      <c r="Y50" s="174"/>
      <c r="Z50" s="125"/>
      <c r="AA50" s="128"/>
      <c r="AB50" s="128"/>
      <c r="AC50" s="125"/>
      <c r="AD50" s="130"/>
      <c r="AE50" s="18"/>
      <c r="AF50" s="1"/>
      <c r="AG50" s="1"/>
    </row>
    <row r="51" spans="1:33" ht="18.75" customHeight="1">
      <c r="A51" s="19"/>
      <c r="B51" s="21"/>
      <c r="C51" s="20"/>
      <c r="D51" s="22"/>
      <c r="E51" s="30"/>
      <c r="F51" s="131"/>
      <c r="G51" s="120"/>
      <c r="H51" s="132"/>
      <c r="I51" s="122"/>
      <c r="J51" s="119"/>
      <c r="K51" s="123"/>
      <c r="L51" s="124"/>
      <c r="M51" s="123"/>
      <c r="N51" s="125"/>
      <c r="O51" s="123"/>
      <c r="P51" s="131"/>
      <c r="Q51" s="126"/>
      <c r="R51" s="172" t="s">
        <v>32</v>
      </c>
      <c r="S51" s="173"/>
      <c r="T51" s="173"/>
      <c r="U51" s="173"/>
      <c r="V51" s="173"/>
      <c r="W51" s="173"/>
      <c r="X51" s="173"/>
      <c r="Y51" s="174"/>
      <c r="Z51" s="125"/>
      <c r="AA51" s="128"/>
      <c r="AB51" s="128"/>
      <c r="AC51" s="125"/>
      <c r="AD51" s="130"/>
      <c r="AE51" s="18"/>
      <c r="AF51" s="1"/>
      <c r="AG51" s="1"/>
    </row>
    <row r="52" spans="1:33" ht="18.75" customHeight="1">
      <c r="A52" s="19"/>
      <c r="B52" s="21"/>
      <c r="C52" s="20"/>
      <c r="D52" s="22"/>
      <c r="E52" s="30"/>
      <c r="F52" s="131"/>
      <c r="G52" s="120"/>
      <c r="H52" s="132"/>
      <c r="I52" s="122"/>
      <c r="J52" s="119"/>
      <c r="K52" s="123"/>
      <c r="L52" s="124"/>
      <c r="M52" s="123"/>
      <c r="N52" s="125"/>
      <c r="O52" s="123"/>
      <c r="P52" s="131"/>
      <c r="Q52" s="126"/>
      <c r="R52" s="178" t="s">
        <v>76</v>
      </c>
      <c r="S52" s="179"/>
      <c r="T52" s="179"/>
      <c r="U52" s="179"/>
      <c r="V52" s="179"/>
      <c r="W52" s="179"/>
      <c r="X52" s="179"/>
      <c r="Y52" s="180"/>
      <c r="Z52" s="125"/>
      <c r="AA52" s="128"/>
      <c r="AB52" s="128"/>
      <c r="AC52" s="125"/>
      <c r="AD52" s="130"/>
      <c r="AE52" s="18"/>
      <c r="AF52" s="1"/>
      <c r="AG52" s="1"/>
    </row>
    <row r="53" spans="1:33" ht="18.75" customHeight="1" thickBot="1">
      <c r="A53" s="23"/>
      <c r="B53" s="24"/>
      <c r="C53" s="25"/>
      <c r="D53" s="26"/>
      <c r="E53" s="31"/>
      <c r="F53" s="133"/>
      <c r="G53" s="134"/>
      <c r="H53" s="135"/>
      <c r="I53" s="136"/>
      <c r="J53" s="137"/>
      <c r="K53" s="134"/>
      <c r="L53" s="138"/>
      <c r="M53" s="134"/>
      <c r="N53" s="135"/>
      <c r="O53" s="134"/>
      <c r="P53" s="133"/>
      <c r="Q53" s="139"/>
      <c r="R53" s="181"/>
      <c r="S53" s="182"/>
      <c r="T53" s="182"/>
      <c r="U53" s="182"/>
      <c r="V53" s="182"/>
      <c r="W53" s="182"/>
      <c r="X53" s="182"/>
      <c r="Y53" s="183"/>
      <c r="Z53" s="135"/>
      <c r="AA53" s="140"/>
      <c r="AB53" s="140"/>
      <c r="AC53" s="135"/>
      <c r="AD53" s="141"/>
      <c r="AE53" s="18"/>
      <c r="AF53" s="1"/>
      <c r="AG53" s="1"/>
    </row>
    <row r="54" spans="1:30" s="36" customFormat="1" ht="21.75" customHeight="1" thickBot="1">
      <c r="A54" s="33"/>
      <c r="B54" s="34"/>
      <c r="C54" s="43" t="s">
        <v>129</v>
      </c>
      <c r="D54" s="35"/>
      <c r="E54" s="35"/>
      <c r="F54" s="142"/>
      <c r="G54" s="142"/>
      <c r="H54" s="142"/>
      <c r="I54" s="142"/>
      <c r="J54" s="142"/>
      <c r="K54" s="142"/>
      <c r="L54" s="142"/>
      <c r="M54" s="142"/>
      <c r="N54" s="142"/>
      <c r="O54" s="142"/>
      <c r="P54" s="201" t="s">
        <v>133</v>
      </c>
      <c r="Q54" s="202"/>
      <c r="R54" s="202"/>
      <c r="S54" s="202"/>
      <c r="T54" s="202"/>
      <c r="U54" s="202"/>
      <c r="V54" s="202"/>
      <c r="W54" s="202"/>
      <c r="X54" s="202"/>
      <c r="Y54" s="203"/>
      <c r="Z54" s="143"/>
      <c r="AA54" s="144" t="s">
        <v>134</v>
      </c>
      <c r="AB54" s="144"/>
      <c r="AC54" s="144"/>
      <c r="AD54" s="145"/>
    </row>
    <row r="55" spans="1:30" s="36" customFormat="1" ht="21.75" customHeight="1" thickTop="1">
      <c r="A55" s="37"/>
      <c r="B55" s="204" t="s">
        <v>123</v>
      </c>
      <c r="C55" s="38" t="s">
        <v>127</v>
      </c>
      <c r="D55" s="39"/>
      <c r="E55" s="39"/>
      <c r="F55" s="146"/>
      <c r="G55" s="146"/>
      <c r="H55" s="146"/>
      <c r="I55" s="146"/>
      <c r="J55" s="146"/>
      <c r="K55" s="146"/>
      <c r="L55" s="146"/>
      <c r="M55" s="146"/>
      <c r="N55" s="146"/>
      <c r="O55" s="146"/>
      <c r="P55" s="147" t="s">
        <v>130</v>
      </c>
      <c r="Q55" s="148"/>
      <c r="R55" s="148"/>
      <c r="S55" s="148"/>
      <c r="T55" s="148"/>
      <c r="U55" s="148"/>
      <c r="V55" s="148"/>
      <c r="W55" s="148"/>
      <c r="X55" s="148"/>
      <c r="Y55" s="149"/>
      <c r="Z55" s="150" t="s">
        <v>131</v>
      </c>
      <c r="AA55" s="151"/>
      <c r="AB55" s="151"/>
      <c r="AC55" s="151"/>
      <c r="AD55" s="152"/>
    </row>
    <row r="56" spans="1:30" s="36" customFormat="1" ht="21.75" customHeight="1" thickBot="1">
      <c r="A56" s="37"/>
      <c r="B56" s="205"/>
      <c r="C56" s="38" t="s">
        <v>126</v>
      </c>
      <c r="D56" s="39"/>
      <c r="E56" s="39"/>
      <c r="F56" s="146"/>
      <c r="G56" s="146"/>
      <c r="H56" s="146"/>
      <c r="I56" s="146"/>
      <c r="J56" s="146"/>
      <c r="K56" s="146"/>
      <c r="L56" s="146"/>
      <c r="M56" s="146"/>
      <c r="N56" s="146"/>
      <c r="O56" s="146"/>
      <c r="P56" s="147" t="s">
        <v>124</v>
      </c>
      <c r="Q56" s="148"/>
      <c r="R56" s="148"/>
      <c r="S56" s="148"/>
      <c r="T56" s="148"/>
      <c r="U56" s="148"/>
      <c r="V56" s="148"/>
      <c r="W56" s="148"/>
      <c r="X56" s="148"/>
      <c r="Y56" s="149"/>
      <c r="Z56" s="153" t="s">
        <v>121</v>
      </c>
      <c r="AA56" s="154"/>
      <c r="AB56" s="154"/>
      <c r="AC56" s="154"/>
      <c r="AD56" s="155"/>
    </row>
    <row r="57" spans="1:30" s="36" customFormat="1" ht="21.75" customHeight="1" thickBot="1" thickTop="1">
      <c r="A57" s="40"/>
      <c r="B57" s="41"/>
      <c r="C57" s="42" t="s">
        <v>128</v>
      </c>
      <c r="D57" s="42"/>
      <c r="E57" s="42"/>
      <c r="F57" s="156"/>
      <c r="G57" s="156"/>
      <c r="H57" s="156"/>
      <c r="I57" s="156"/>
      <c r="J57" s="156"/>
      <c r="K57" s="156"/>
      <c r="L57" s="156"/>
      <c r="M57" s="156"/>
      <c r="N57" s="156"/>
      <c r="O57" s="156"/>
      <c r="P57" s="157" t="s">
        <v>125</v>
      </c>
      <c r="Q57" s="158"/>
      <c r="R57" s="158"/>
      <c r="S57" s="158"/>
      <c r="T57" s="158"/>
      <c r="U57" s="158"/>
      <c r="V57" s="158"/>
      <c r="W57" s="158"/>
      <c r="X57" s="158"/>
      <c r="Y57" s="159"/>
      <c r="Z57" s="160" t="s">
        <v>122</v>
      </c>
      <c r="AA57" s="161"/>
      <c r="AB57" s="161"/>
      <c r="AC57" s="161"/>
      <c r="AD57" s="162"/>
    </row>
    <row r="58" spans="32:33" ht="14.25">
      <c r="AF58" s="1"/>
      <c r="AG58" s="1"/>
    </row>
  </sheetData>
  <sheetProtection/>
  <mergeCells count="36">
    <mergeCell ref="B2:E3"/>
    <mergeCell ref="F2:X3"/>
    <mergeCell ref="Y2:AD2"/>
    <mergeCell ref="Y3:AD3"/>
    <mergeCell ref="F5:G5"/>
    <mergeCell ref="H5:I5"/>
    <mergeCell ref="J5:K5"/>
    <mergeCell ref="L5:M5"/>
    <mergeCell ref="R5:S5"/>
    <mergeCell ref="T5:U5"/>
    <mergeCell ref="V5:W5"/>
    <mergeCell ref="X5:Y5"/>
    <mergeCell ref="P54:Y54"/>
    <mergeCell ref="B55:B56"/>
    <mergeCell ref="H6:I6"/>
    <mergeCell ref="J6:M6"/>
    <mergeCell ref="N6:O6"/>
    <mergeCell ref="P6:Q6"/>
    <mergeCell ref="N5:O5"/>
    <mergeCell ref="P5:Q5"/>
    <mergeCell ref="R51:Y51"/>
    <mergeCell ref="R52:Y53"/>
    <mergeCell ref="V6:W6"/>
    <mergeCell ref="X6:Y6"/>
    <mergeCell ref="Z5:AD5"/>
    <mergeCell ref="B6:B7"/>
    <mergeCell ref="C6:C7"/>
    <mergeCell ref="D6:D7"/>
    <mergeCell ref="E6:E7"/>
    <mergeCell ref="F6:G6"/>
    <mergeCell ref="AA6:AB6"/>
    <mergeCell ref="R48:Y48"/>
    <mergeCell ref="R49:Y49"/>
    <mergeCell ref="R50:Y50"/>
    <mergeCell ref="R6:S6"/>
    <mergeCell ref="T6:U6"/>
  </mergeCells>
  <printOptions/>
  <pageMargins left="0.3937007874015748" right="0" top="0" bottom="0" header="0" footer="0"/>
  <pageSetup fitToWidth="0" fitToHeight="1" horizontalDpi="300" verticalDpi="300" orientation="landscape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2" width="9.140625" style="5" customWidth="1"/>
    <col min="3" max="4" width="9.140625" style="6" customWidth="1"/>
    <col min="5" max="5" width="9.140625" style="1" customWidth="1"/>
    <col min="12" max="13" width="9.140625" style="7" customWidth="1"/>
    <col min="31" max="32" width="9.140625" style="12" customWidth="1"/>
  </cols>
  <sheetData/>
  <sheetProtection/>
  <printOptions horizontalCentered="1" verticalCentered="1"/>
  <pageMargins left="0.7086614173228347" right="0.7086614173228347" top="0.35433070866141736" bottom="0.1968503937007874" header="0.1968503937007874" footer="0.11811023622047245"/>
  <pageSetup horizontalDpi="360" verticalDpi="36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</dc:creator>
  <cp:keywords/>
  <dc:description/>
  <cp:lastModifiedBy>owner</cp:lastModifiedBy>
  <cp:lastPrinted>2017-11-19T14:36:34Z</cp:lastPrinted>
  <dcterms:created xsi:type="dcterms:W3CDTF">2011-11-03T14:34:04Z</dcterms:created>
  <dcterms:modified xsi:type="dcterms:W3CDTF">2017-11-19T23:55:59Z</dcterms:modified>
  <cp:category/>
  <cp:version/>
  <cp:contentType/>
  <cp:contentStatus/>
</cp:coreProperties>
</file>