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06" windowWidth="14955" windowHeight="9375" tabRatio="734" firstSheet="1" activeTab="1"/>
  </bookViews>
  <sheets>
    <sheet name="Sheet3" sheetId="1" state="hidden" r:id="rId1"/>
    <sheet name="0404さくら" sheetId="2" r:id="rId2"/>
    <sheet name="0503長浜" sheetId="3" r:id="rId3"/>
    <sheet name="0503長浜ﾚｰｽ別" sheetId="4" r:id="rId4"/>
    <sheet name="0530春一番" sheetId="5" r:id="rId5"/>
    <sheet name="0530春一番ﾚｰｽ別" sheetId="6" r:id="rId6"/>
    <sheet name="0606長命寺" sheetId="7" r:id="rId7"/>
    <sheet name="0718沖の島" sheetId="8" r:id="rId8"/>
    <sheet name="0829賞金" sheetId="9" r:id="rId9"/>
    <sheet name="0919琵琶湖" sheetId="10" r:id="rId10"/>
    <sheet name="0919琵琶湖ﾚｰｽ別" sheetId="11" r:id="rId11"/>
    <sheet name="1010竹生" sheetId="12" r:id="rId12"/>
    <sheet name="1010竹生各種" sheetId="13" r:id="rId13"/>
    <sheet name="1010竹生島ﾎﾟｲﾝﾄ" sheetId="14" r:id="rId14"/>
    <sheet name="1103ｵｰﾀﾑ" sheetId="15" r:id="rId15"/>
    <sheet name="1205納会" sheetId="16" r:id="rId16"/>
    <sheet name="Sheet2" sheetId="17" state="hidden" r:id="rId17"/>
  </sheets>
  <definedNames>
    <definedName name="_xlnm.Print_Area" localSheetId="1">'0404さくら'!$A$1:$N$51</definedName>
    <definedName name="_xlnm.Print_Area" localSheetId="2">'0503長浜'!$A$1:$AC$53</definedName>
    <definedName name="_xlnm.Print_Area" localSheetId="3">'0503長浜ﾚｰｽ別'!$A$1:$AA$49</definedName>
    <definedName name="_xlnm.Print_Area" localSheetId="4">'0530春一番'!$A$1:$V$50</definedName>
    <definedName name="_xlnm.Print_Area" localSheetId="5">'0530春一番ﾚｰｽ別'!$A$1:$W$46</definedName>
    <definedName name="_xlnm.Print_Area" localSheetId="6">'0606長命寺'!$A$1:$M$54</definedName>
    <definedName name="_xlnm.Print_Area" localSheetId="7">'0718沖の島'!$A$1:$M$56</definedName>
    <definedName name="_xlnm.Print_Area" localSheetId="8">'0829賞金'!$A$1:$M$68</definedName>
    <definedName name="_xlnm.Print_Area" localSheetId="9">'0919琵琶湖'!$A$1:$AC$49</definedName>
    <definedName name="_xlnm.Print_Area" localSheetId="10">'0919琵琶湖ﾚｰｽ別'!$A$1:$X$44</definedName>
    <definedName name="_xlnm.Print_Area" localSheetId="11">'1010竹生'!$A$1:$N$46</definedName>
    <definedName name="_xlnm.Print_Area" localSheetId="12">'1010竹生各種'!$A$1:$R$27</definedName>
    <definedName name="_xlnm.Print_Area" localSheetId="13">'1010竹生島ﾎﾟｲﾝﾄ'!$A$1:$V$27</definedName>
    <definedName name="_xlnm.Print_Area" localSheetId="14">'1103ｵｰﾀﾑ'!$A$1:$M$53</definedName>
    <definedName name="_xlnm.Print_Area" localSheetId="15">'1205納会'!$A$1:$J$46</definedName>
  </definedNames>
  <calcPr fullCalcOnLoad="1"/>
</workbook>
</file>

<file path=xl/sharedStrings.xml><?xml version="1.0" encoding="utf-8"?>
<sst xmlns="http://schemas.openxmlformats.org/spreadsheetml/2006/main" count="3539" uniqueCount="940">
  <si>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</si>
  <si>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</si>
  <si>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</si>
  <si>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</si>
  <si>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</si>
  <si>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</si>
  <si>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</si>
  <si>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</si>
  <si>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</si>
  <si>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</si>
  <si>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</si>
  <si>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</si>
  <si>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</si>
  <si>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</si>
  <si>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</si>
  <si>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</si>
  <si>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</si>
  <si>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</si>
  <si>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</si>
  <si>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</si>
  <si>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</si>
  <si>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</si>
  <si>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</si>
  <si>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</si>
  <si>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</si>
  <si>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</si>
  <si>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</si>
  <si>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</si>
  <si>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</si>
  <si>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</si>
  <si>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</si>
  <si>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</si>
  <si>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</si>
  <si>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</si>
  <si>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</si>
  <si>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</si>
  <si>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</si>
  <si>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</si>
  <si>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</si>
  <si>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</si>
  <si>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</si>
  <si>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</si>
  <si>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</si>
  <si>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</si>
  <si>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</si>
  <si>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</si>
  <si>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</si>
  <si>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</si>
  <si>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</si>
  <si>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</si>
  <si>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</si>
  <si>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</si>
  <si>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</si>
  <si>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</si>
  <si>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</si>
  <si>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</si>
  <si>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</si>
  <si>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</si>
  <si>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</si>
  <si>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</si>
  <si>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</si>
  <si>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</si>
  <si>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</si>
  <si>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</si>
  <si>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</si>
  <si>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</si>
  <si>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</si>
  <si>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</si>
  <si>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</si>
  <si>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</si>
  <si>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</si>
  <si>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</si>
  <si>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</si>
  <si>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</si>
  <si>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</si>
  <si>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</si>
  <si>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</si>
  <si>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</si>
  <si>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</si>
  <si>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</si>
  <si>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</si>
  <si>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</si>
  <si>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</si>
  <si>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</si>
  <si>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</si>
  <si>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</si>
  <si>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</si>
  <si>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</si>
  <si>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</si>
  <si>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</si>
  <si>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</si>
  <si>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</si>
  <si>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</si>
  <si>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</si>
  <si>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</si>
  <si>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</si>
  <si>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</si>
  <si>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</si>
  <si>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</si>
  <si>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</si>
  <si>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</si>
  <si>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</si>
  <si>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</si>
  <si>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</si>
  <si>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</si>
  <si>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</si>
  <si>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</si>
  <si>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</si>
  <si>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</si>
  <si>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</si>
  <si>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</si>
  <si>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</si>
  <si>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</si>
  <si>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</si>
  <si>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</si>
  <si>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</si>
  <si>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</si>
  <si>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</si>
  <si>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</si>
  <si>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</si>
  <si>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</si>
  <si>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</si>
  <si>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</si>
  <si>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</si>
  <si>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</si>
  <si>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</si>
  <si>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</si>
  <si>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</si>
  <si>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</si>
  <si>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</si>
  <si>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</si>
  <si>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</si>
  <si>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</si>
  <si>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</si>
  <si>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</si>
  <si>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</si>
  <si>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</si>
  <si>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</si>
  <si>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</si>
  <si>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</si>
  <si>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</si>
  <si>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</si>
  <si>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</si>
  <si>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</si>
  <si>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</si>
  <si>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</si>
  <si>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</si>
  <si>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</si>
  <si>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</si>
  <si>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</si>
  <si>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</si>
  <si>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</si>
  <si>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</si>
  <si>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</si>
  <si>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</si>
  <si>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</si>
  <si>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</si>
  <si>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</si>
  <si>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</si>
  <si>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</si>
  <si>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</si>
  <si>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</si>
  <si>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</si>
  <si>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</si>
  <si>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</si>
  <si>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</si>
  <si>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</si>
  <si>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</si>
  <si>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</si>
  <si>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</si>
  <si>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</si>
  <si>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</si>
  <si>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</si>
  <si>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</si>
  <si>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</si>
  <si>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</si>
  <si>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</si>
  <si>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</si>
  <si>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</si>
  <si>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</si>
  <si>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</si>
  <si>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</si>
  <si>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</si>
  <si>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</si>
  <si>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</si>
  <si>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</si>
  <si>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</si>
  <si>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</si>
  <si>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</si>
  <si>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</si>
  <si>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</si>
  <si>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</si>
  <si>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</si>
  <si>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</si>
  <si>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</si>
  <si>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</si>
  <si>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</si>
  <si>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</si>
  <si>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</si>
  <si>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</si>
  <si>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</si>
  <si>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</si>
  <si>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</si>
  <si>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</si>
  <si>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</si>
  <si>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</si>
  <si>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</si>
  <si>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</si>
  <si>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</si>
  <si>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</si>
  <si>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</si>
  <si>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</si>
  <si>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</si>
  <si>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</si>
  <si>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</si>
  <si>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</si>
  <si>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</si>
  <si>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</si>
  <si>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</si>
  <si>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</si>
  <si>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</si>
  <si>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</si>
  <si>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</si>
  <si>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</si>
  <si>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</si>
  <si>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</si>
  <si>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</si>
  <si>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</si>
  <si>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</si>
  <si>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</si>
  <si>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</si>
  <si>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</si>
  <si>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</si>
  <si>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</si>
  <si>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</si>
  <si>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</si>
  <si>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</si>
  <si>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</si>
  <si>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</si>
  <si>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</si>
  <si>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</si>
  <si>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</si>
  <si>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</si>
  <si>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</si>
  <si>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</si>
  <si>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</si>
  <si>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</si>
  <si>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</si>
  <si>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</si>
  <si>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</si>
  <si>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</si>
  <si>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ﾘﾌﾞﾚ</t>
  </si>
  <si>
    <t>ー</t>
  </si>
  <si>
    <t>Y-２３Ⅱ</t>
  </si>
  <si>
    <t>順位</t>
  </si>
  <si>
    <t>来夢来人</t>
  </si>
  <si>
    <t>ミスクローバー</t>
  </si>
  <si>
    <t>ＰＩＣＫ</t>
  </si>
  <si>
    <t>バーゴ</t>
  </si>
  <si>
    <t>ブッダ</t>
  </si>
  <si>
    <t>スカイロケット</t>
  </si>
  <si>
    <t>ホークウインド</t>
  </si>
  <si>
    <t>リトルウイング</t>
  </si>
  <si>
    <t>ツァウバー</t>
  </si>
  <si>
    <t>Y-２４F</t>
  </si>
  <si>
    <t>艇　　名</t>
  </si>
  <si>
    <t>艇 種</t>
  </si>
  <si>
    <t>Y-２８S</t>
  </si>
  <si>
    <t>大津港</t>
  </si>
  <si>
    <t>Ｍ,レディ-ビ-トル</t>
  </si>
  <si>
    <t>Y-３１S</t>
  </si>
  <si>
    <t>Y-２５ML</t>
  </si>
  <si>
    <t>BN-３２５</t>
  </si>
  <si>
    <t>Y-３１F</t>
  </si>
  <si>
    <t>Y-３１FS</t>
  </si>
  <si>
    <t>Y-２３Ⅱ</t>
  </si>
  <si>
    <t>TCF</t>
  </si>
  <si>
    <t>ファーストレディ-</t>
  </si>
  <si>
    <t>着順</t>
  </si>
  <si>
    <t>時</t>
  </si>
  <si>
    <t>分</t>
  </si>
  <si>
    <t>秒</t>
  </si>
  <si>
    <t>修正秒</t>
  </si>
  <si>
    <t>Y-２５MLＳ</t>
  </si>
  <si>
    <t>EV-30</t>
  </si>
  <si>
    <t>Y-２６SC</t>
  </si>
  <si>
    <t>ひょっとこ</t>
  </si>
  <si>
    <t>プリンセスアスカ</t>
  </si>
  <si>
    <t>トレーサー</t>
  </si>
  <si>
    <t>ＭＵＧＥＮ</t>
  </si>
  <si>
    <t>モアー&amp;モアーⅡ</t>
  </si>
  <si>
    <t>ホイホイ</t>
  </si>
  <si>
    <t>ハッスル”Ｋ”</t>
  </si>
  <si>
    <t>バッカス</t>
  </si>
  <si>
    <t>トミー</t>
  </si>
  <si>
    <t>ステｨゴールド</t>
  </si>
  <si>
    <t>アルファー</t>
  </si>
  <si>
    <t>マナティ</t>
  </si>
  <si>
    <t>プラズマ</t>
  </si>
  <si>
    <t>ヌクウェップス</t>
  </si>
  <si>
    <t>ステラ４兀</t>
  </si>
  <si>
    <t>所要時間</t>
  </si>
  <si>
    <t>ベラノ</t>
  </si>
  <si>
    <t>ﾔﾝﾏｰ</t>
  </si>
  <si>
    <t>Y-２６ⅡS</t>
  </si>
  <si>
    <t>NM-９５C</t>
  </si>
  <si>
    <t>ＢＮ-F２９</t>
  </si>
  <si>
    <t>J-２４</t>
  </si>
  <si>
    <t>Y-２６SS</t>
  </si>
  <si>
    <t>Y-３１S</t>
  </si>
  <si>
    <t>クールボーイズ</t>
  </si>
  <si>
    <t>ﾏﾘｰﾅ</t>
  </si>
  <si>
    <t>スーパーヒーロー</t>
  </si>
  <si>
    <t>ノース</t>
  </si>
  <si>
    <t>モアー&amp;モアーⅢ</t>
  </si>
  <si>
    <t>ハイジンクス</t>
  </si>
  <si>
    <t>ともひろ</t>
  </si>
  <si>
    <t>オーキューブ</t>
  </si>
  <si>
    <t>リドブルー</t>
  </si>
  <si>
    <t>ミスミニー</t>
  </si>
  <si>
    <t>イエローマジック</t>
  </si>
  <si>
    <t>くまんち</t>
  </si>
  <si>
    <t>MLG-24</t>
  </si>
  <si>
    <t>DNF</t>
  </si>
  <si>
    <t>DNS</t>
  </si>
  <si>
    <t>COM</t>
  </si>
  <si>
    <t>総合</t>
  </si>
  <si>
    <t>NM-９５S</t>
  </si>
  <si>
    <t>GS-９５０</t>
  </si>
  <si>
    <t>Y-３０ＳＮ</t>
  </si>
  <si>
    <t>Y-２１C</t>
  </si>
  <si>
    <t>DUB-３０</t>
  </si>
  <si>
    <t>ﾂﾎﾞｲｰ9.5</t>
  </si>
  <si>
    <t>BN-Ｆ３７</t>
  </si>
  <si>
    <t>JN-SF36</t>
  </si>
  <si>
    <t>Y-３１F</t>
  </si>
  <si>
    <t>Y-３０R</t>
  </si>
  <si>
    <t>N-２７０</t>
  </si>
  <si>
    <t>ヒステリックキッズ</t>
  </si>
  <si>
    <t>ー</t>
  </si>
  <si>
    <t>クラス</t>
  </si>
  <si>
    <t>入</t>
  </si>
  <si>
    <t>賞</t>
  </si>
  <si>
    <t>艇</t>
  </si>
  <si>
    <t>来夢来人</t>
  </si>
  <si>
    <t>M レディビートル</t>
  </si>
  <si>
    <t>ハッスル”K"</t>
  </si>
  <si>
    <t>バッカス</t>
  </si>
  <si>
    <t>プリンセスアスカ</t>
  </si>
  <si>
    <r>
      <t xml:space="preserve">   </t>
    </r>
    <r>
      <rPr>
        <b/>
        <u val="single"/>
        <sz val="18"/>
        <rFont val="ＭＳ Ｐゴシック"/>
        <family val="3"/>
      </rPr>
      <t xml:space="preserve"> ２ 位</t>
    </r>
  </si>
  <si>
    <r>
      <t xml:space="preserve"> </t>
    </r>
    <r>
      <rPr>
        <b/>
        <u val="single"/>
        <sz val="18"/>
        <rFont val="ＭＳ Ｐゴシック"/>
        <family val="3"/>
      </rPr>
      <t xml:space="preserve"> ３ 位</t>
    </r>
  </si>
  <si>
    <t>　A クラス・・・ ヌクウェップス</t>
  </si>
  <si>
    <t>　B クラス・・・ ツァウバー</t>
  </si>
  <si>
    <t>　C クラス・・・ トレーサー</t>
  </si>
  <si>
    <t>　総合優勝 ・・ トレーサー</t>
  </si>
  <si>
    <t>レース情報</t>
  </si>
  <si>
    <t>[ 賞授与は１０月１０日１２時ピアにて ]</t>
  </si>
  <si>
    <t>　５月　３日・・・マリーナ対抗長浜レース（沖島→長浜）</t>
  </si>
  <si>
    <r>
      <t>　５月３０日・・・春一番再レース</t>
    </r>
    <r>
      <rPr>
        <sz val="14"/>
        <rFont val="ＭＳ Ｐゴシック"/>
        <family val="3"/>
      </rPr>
      <t>（M雄琴沖）（追加参加OK）</t>
    </r>
  </si>
  <si>
    <t>　６月　６日・・・長命寺ピクニックレ-ス（大橋→長命寺）</t>
  </si>
  <si>
    <t>　　　　C-１</t>
  </si>
  <si>
    <t>　　B-１</t>
  </si>
  <si>
    <t>　　B-２</t>
  </si>
  <si>
    <t>A-１</t>
  </si>
  <si>
    <t>　　B-３</t>
  </si>
  <si>
    <t>　　　　C-２</t>
  </si>
  <si>
    <t>　　　　C-３</t>
  </si>
  <si>
    <t>　　B-４</t>
  </si>
  <si>
    <t>　　B-５</t>
  </si>
  <si>
    <t>　　　　C-４</t>
  </si>
  <si>
    <t>A-２</t>
  </si>
  <si>
    <t>　　B-６</t>
  </si>
  <si>
    <t>　　B-７</t>
  </si>
  <si>
    <t>　　　　C-５</t>
  </si>
  <si>
    <t>　　B-８</t>
  </si>
  <si>
    <t>A-３</t>
  </si>
  <si>
    <t>　　　　C-６</t>
  </si>
  <si>
    <t>A-４</t>
  </si>
  <si>
    <t>A-５</t>
  </si>
  <si>
    <t>　　　　C-７</t>
  </si>
  <si>
    <t>A-６</t>
  </si>
  <si>
    <t>　　　　C-８</t>
  </si>
  <si>
    <t>　　B-９</t>
  </si>
  <si>
    <t>　　B-１０</t>
  </si>
  <si>
    <t>　　　　C-９</t>
  </si>
  <si>
    <t>　　B-１１</t>
  </si>
  <si>
    <t>　　B-１２</t>
  </si>
  <si>
    <t>　　B-１３</t>
  </si>
  <si>
    <t>　　B-１４</t>
  </si>
  <si>
    <t>　　　　C-１０</t>
  </si>
  <si>
    <t>　　B-１５</t>
  </si>
  <si>
    <t>A-７</t>
  </si>
  <si>
    <t>A-８</t>
  </si>
  <si>
    <t>　　B-１６</t>
  </si>
  <si>
    <t>　　　　C-１１</t>
  </si>
  <si>
    <t>　　B-</t>
  </si>
  <si>
    <t>A-</t>
  </si>
  <si>
    <t>　　　　C-</t>
  </si>
  <si>
    <r>
      <t xml:space="preserve">                    </t>
    </r>
    <r>
      <rPr>
        <b/>
        <u val="single"/>
        <sz val="18"/>
        <rFont val="ＭＳ Ｐゴシック"/>
        <family val="3"/>
      </rPr>
      <t xml:space="preserve"> 優 勝</t>
    </r>
    <r>
      <rPr>
        <b/>
        <sz val="18"/>
        <rFont val="ＭＳ Ｐゴシック"/>
        <family val="3"/>
      </rPr>
      <t>　　　　</t>
    </r>
  </si>
  <si>
    <r>
      <t>　</t>
    </r>
    <r>
      <rPr>
        <sz val="16"/>
        <rFont val="ＭＳ Ｐゴシック"/>
        <family val="3"/>
      </rPr>
      <t xml:space="preserve">     　 ４日・・・　　  　　同　　　        　　（長浜→沖島）</t>
    </r>
  </si>
  <si>
    <t>４月迄累計</t>
  </si>
  <si>
    <t>得点</t>
  </si>
  <si>
    <t>　 参加 ： ４０ 艇                  天気 ： 快晴　　  　   　風力 ： ２ ～ ４</t>
  </si>
  <si>
    <t xml:space="preserve">モアー＆モアーⅡ  </t>
  </si>
  <si>
    <r>
      <t xml:space="preserve"> </t>
    </r>
    <r>
      <rPr>
        <sz val="18"/>
        <rFont val="ＭＳ Ｐゴシック"/>
        <family val="3"/>
      </rPr>
      <t>　　</t>
    </r>
    <r>
      <rPr>
        <sz val="16"/>
        <rFont val="ＭＳ Ｐゴシック"/>
        <family val="3"/>
      </rPr>
      <t>開催日　'１０， ４， ４</t>
    </r>
  </si>
  <si>
    <t>　　　主　　催 　琵琶湖ｾｰﾘﾝｸﾞｸﾙｰｻﾞｰ協会</t>
  </si>
  <si>
    <t>　　　本 部 艇　　ヒステリックキッズ</t>
  </si>
  <si>
    <t>第１回　　　　　　　　　　成績</t>
  </si>
  <si>
    <t>公式成績</t>
  </si>
  <si>
    <r>
      <t>‘１０</t>
    </r>
    <r>
      <rPr>
        <b/>
        <sz val="26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>マリーナ対抗</t>
    </r>
    <r>
      <rPr>
        <b/>
        <sz val="26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>長 浜 ヨットレース</t>
    </r>
    <r>
      <rPr>
        <b/>
        <sz val="26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>成 績 表</t>
    </r>
  </si>
  <si>
    <t xml:space="preserve"> 　 開催日　'１０， ５， ３～４</t>
  </si>
  <si>
    <t>　   主   催 　 琵琶湖ｾｰﾘﾝｸﾞｸﾙｰｻﾞｰ協会</t>
  </si>
  <si>
    <r>
      <t xml:space="preserve">  参加　：　４ ２　艇                              </t>
    </r>
    <r>
      <rPr>
        <b/>
        <sz val="16"/>
        <rFont val="ＭＳ Ｐゴシック"/>
        <family val="3"/>
      </rPr>
      <t>天気　：　快晴　　風力　：　１～３　　　　　　　　　　　                   天気　：　快晴　　風力　：　１～３</t>
    </r>
  </si>
  <si>
    <t>　　 本部艇　　３日　トレーサー</t>
  </si>
  <si>
    <t>　　　　　第 １ レース （ 沖 の 島 → 長 浜 ）</t>
  </si>
  <si>
    <t>第 ２ レース （  長 浜 →　沖の島）</t>
  </si>
  <si>
    <t>　　  　　      　４日　プリンセスアスカ</t>
  </si>
  <si>
    <t>チーム</t>
  </si>
  <si>
    <t>ﾏﾘｰﾅ</t>
  </si>
  <si>
    <t>TCF</t>
  </si>
  <si>
    <t>個別</t>
  </si>
  <si>
    <t>５月迄累計</t>
  </si>
  <si>
    <t>名</t>
  </si>
  <si>
    <t>合計点</t>
  </si>
  <si>
    <t>M雄琴</t>
  </si>
  <si>
    <t>トレーサー</t>
  </si>
  <si>
    <t>NM-９５S</t>
  </si>
  <si>
    <t>COM</t>
  </si>
  <si>
    <t>なかよし</t>
  </si>
  <si>
    <t>モアー&amp;モアーⅢ</t>
  </si>
  <si>
    <t>Y-２５MLＳ</t>
  </si>
  <si>
    <t>パラフィッター</t>
  </si>
  <si>
    <t>Gソレユ37</t>
  </si>
  <si>
    <t>Gソレユ37</t>
  </si>
  <si>
    <t>ー</t>
  </si>
  <si>
    <t>リトルウイング</t>
  </si>
  <si>
    <t>BN-３２５</t>
  </si>
  <si>
    <t>かみかぜ</t>
  </si>
  <si>
    <t>ひょっとこ</t>
  </si>
  <si>
    <t>Y-３１FS</t>
  </si>
  <si>
    <t>セブンスヘブン</t>
  </si>
  <si>
    <t>Y-２５ML</t>
  </si>
  <si>
    <t>長命寺</t>
  </si>
  <si>
    <t>プラズマ</t>
  </si>
  <si>
    <t>Y-２３Ⅱ</t>
  </si>
  <si>
    <t>亀さん</t>
  </si>
  <si>
    <t>くまんち</t>
  </si>
  <si>
    <t>N-２７０</t>
  </si>
  <si>
    <t>グランパレ</t>
  </si>
  <si>
    <t>TAK-301</t>
  </si>
  <si>
    <t>ハッスル”Ｋ”</t>
  </si>
  <si>
    <t>Y-３１S</t>
  </si>
  <si>
    <t>兎さん</t>
  </si>
  <si>
    <t>ステｨゴールド</t>
  </si>
  <si>
    <t>J-２４</t>
  </si>
  <si>
    <t>イクチー</t>
  </si>
  <si>
    <t>X-９９</t>
  </si>
  <si>
    <t>X-９９</t>
  </si>
  <si>
    <t>モアー&amp;モアーⅡ</t>
  </si>
  <si>
    <t>ブラザーズ</t>
  </si>
  <si>
    <t>ＭＵＧＥＮ</t>
  </si>
  <si>
    <t>LWYC</t>
  </si>
  <si>
    <t>ホークウインド</t>
  </si>
  <si>
    <t>Y-２８S</t>
  </si>
  <si>
    <t>LWYC</t>
  </si>
  <si>
    <t>ファミリー</t>
  </si>
  <si>
    <t>トミー</t>
  </si>
  <si>
    <t>ＢＮ-F２９</t>
  </si>
  <si>
    <t>チーム</t>
  </si>
  <si>
    <t>ファーストレディ-</t>
  </si>
  <si>
    <t>Y-３１S</t>
  </si>
  <si>
    <t>ヒステリックキッズ</t>
  </si>
  <si>
    <t>ﾁｬﾚﾝｼﾞｬｰ</t>
  </si>
  <si>
    <t>ローマンホリディ</t>
  </si>
  <si>
    <t>Y-２３Ⅱ</t>
  </si>
  <si>
    <t>ー</t>
  </si>
  <si>
    <t>スーパーヒーロー</t>
  </si>
  <si>
    <t>Y-２４F</t>
  </si>
  <si>
    <t>ヤンマー</t>
  </si>
  <si>
    <t>Ｍ,レディ-ビ-トル</t>
  </si>
  <si>
    <t>Y-２５ML</t>
  </si>
  <si>
    <t>ﾔﾝﾏｰ</t>
  </si>
  <si>
    <t>ヤンボー</t>
  </si>
  <si>
    <t>スカイロケット</t>
  </si>
  <si>
    <t>Y-３１F</t>
  </si>
  <si>
    <t>ミスクローバー</t>
  </si>
  <si>
    <t>Y-３０ＳＮ</t>
  </si>
  <si>
    <t>KKR</t>
  </si>
  <si>
    <t>ＰＩＣＫ</t>
  </si>
  <si>
    <t>ﾂﾎﾞｲｰ9.5</t>
  </si>
  <si>
    <t>ダークホース</t>
  </si>
  <si>
    <t>ブッダ</t>
  </si>
  <si>
    <t>Y-３０R</t>
  </si>
  <si>
    <t>ツァウバー</t>
  </si>
  <si>
    <t>Y-２８S</t>
  </si>
  <si>
    <t>ノース</t>
  </si>
  <si>
    <t>Y-２６SS</t>
  </si>
  <si>
    <t>マイペース</t>
  </si>
  <si>
    <t>ともひろ</t>
  </si>
  <si>
    <t>DNS</t>
  </si>
  <si>
    <t>ヌクウェップス</t>
  </si>
  <si>
    <t>マナティ</t>
  </si>
  <si>
    <t>のり養殖</t>
  </si>
  <si>
    <t>ホイホイ</t>
  </si>
  <si>
    <t>BN-Ｆ３７</t>
  </si>
  <si>
    <t>パッショール</t>
  </si>
  <si>
    <t>ELA-295</t>
  </si>
  <si>
    <t>島関</t>
  </si>
  <si>
    <t>　 ー</t>
  </si>
  <si>
    <t xml:space="preserve">    ー</t>
  </si>
  <si>
    <t>ピア</t>
  </si>
  <si>
    <t>プリンセスアスカ</t>
  </si>
  <si>
    <t>GS-９５０</t>
  </si>
  <si>
    <t>ﾋﾟｱ88</t>
  </si>
  <si>
    <t>COM</t>
  </si>
  <si>
    <t>キング</t>
  </si>
  <si>
    <t>ポラリス</t>
  </si>
  <si>
    <t>ポラリス</t>
  </si>
  <si>
    <t>X-３４２</t>
  </si>
  <si>
    <t>X-３４２</t>
  </si>
  <si>
    <t>アルファー</t>
  </si>
  <si>
    <t>DUB-３０</t>
  </si>
  <si>
    <t>琵琶湖</t>
  </si>
  <si>
    <t>レディーキャット</t>
  </si>
  <si>
    <t>レディーキャット</t>
  </si>
  <si>
    <t>Y-２1S</t>
  </si>
  <si>
    <t>Y-２1S</t>
  </si>
  <si>
    <t xml:space="preserve">   ー</t>
  </si>
  <si>
    <t>ｵｰﾙｽﾀｰ</t>
  </si>
  <si>
    <t>バッカス</t>
  </si>
  <si>
    <t>Y-２６ⅡS</t>
  </si>
  <si>
    <t>ベラノ</t>
  </si>
  <si>
    <t>バーゴ</t>
  </si>
  <si>
    <t>JN-SF36</t>
  </si>
  <si>
    <t>選　抜</t>
  </si>
  <si>
    <t>クールボーイズ</t>
  </si>
  <si>
    <t>NM-９５C</t>
  </si>
  <si>
    <r>
      <t>チーム入賞</t>
    </r>
    <r>
      <rPr>
        <sz val="22"/>
        <rFont val="HG創英角ﾎﾟｯﾌﾟ体"/>
        <family val="3"/>
      </rPr>
      <t>　</t>
    </r>
    <r>
      <rPr>
        <b/>
        <sz val="22"/>
        <rFont val="ＭＳ Ｐゴシック"/>
        <family val="3"/>
      </rPr>
      <t>　　　</t>
    </r>
    <r>
      <rPr>
        <u val="single"/>
        <sz val="16"/>
        <rFont val="ＭＳ Ｐゴシック"/>
        <family val="3"/>
      </rPr>
      <t>表彰は・・１０月１０日　１２時より　ピア８８にて授与</t>
    </r>
  </si>
  <si>
    <r>
      <t>　　</t>
    </r>
    <r>
      <rPr>
        <u val="single"/>
        <sz val="22"/>
        <rFont val="HG創英角ﾎﾟｯﾌﾟ体"/>
        <family val="3"/>
      </rPr>
      <t>個別入賞</t>
    </r>
  </si>
  <si>
    <r>
      <t xml:space="preserve">           </t>
    </r>
    <r>
      <rPr>
        <u val="single"/>
        <sz val="20"/>
        <rFont val="ＭＳ Ｐゴシック"/>
        <family val="3"/>
      </rPr>
      <t xml:space="preserve"> </t>
    </r>
    <r>
      <rPr>
        <u val="single"/>
        <sz val="24"/>
        <rFont val="HG創英角ﾎﾟｯﾌﾟ体"/>
        <family val="3"/>
      </rPr>
      <t>レース情報</t>
    </r>
    <r>
      <rPr>
        <u val="single"/>
        <sz val="20"/>
        <rFont val="ＭＳ Ｐゴシック"/>
        <family val="3"/>
      </rPr>
      <t>　</t>
    </r>
    <r>
      <rPr>
        <sz val="20"/>
        <rFont val="ＭＳ Ｐゴシック"/>
        <family val="3"/>
      </rPr>
      <t xml:space="preserve">　 </t>
    </r>
    <r>
      <rPr>
        <u val="single"/>
        <sz val="16"/>
        <rFont val="ＭＳ Ｐゴシック"/>
        <family val="3"/>
      </rPr>
      <t>ビスカ入会・レース申込は・・（事務局） ０７２－６８７－６３３２）</t>
    </r>
  </si>
  <si>
    <t>入 賞 艇</t>
  </si>
  <si>
    <r>
      <t>　 優勝・・M雄琴なかよしチ-ム・・</t>
    </r>
    <r>
      <rPr>
        <sz val="16"/>
        <rFont val="ＭＳ Ｐゴシック"/>
        <family val="3"/>
      </rPr>
      <t>（ トレ-サ-　・　モア-＆モア-Ⅲ　・　パラフィッタ- ）</t>
    </r>
  </si>
  <si>
    <t>優勝・・・くまんち</t>
  </si>
  <si>
    <t>４位・・マナティ</t>
  </si>
  <si>
    <r>
      <t>　　５月３０日・・</t>
    </r>
    <r>
      <rPr>
        <sz val="18"/>
        <rFont val="ＭＳ Ｐゴシック"/>
        <family val="3"/>
      </rPr>
      <t>春一番ヨット再レース（M雄琴沖　ソーセージコース）</t>
    </r>
  </si>
  <si>
    <r>
      <t xml:space="preserve">   ２ 位・・志賀かみかぜチ-ム ・・</t>
    </r>
    <r>
      <rPr>
        <sz val="16"/>
        <rFont val="ＭＳ Ｐゴシック"/>
        <family val="3"/>
      </rPr>
      <t>（ リトルウイング　・　ひょっとこ　・　セブンスヘブン ）</t>
    </r>
  </si>
  <si>
    <t>２ 位・・・モア-＆モア-Ⅲ</t>
  </si>
  <si>
    <t>５位・・ハッスルｋ</t>
  </si>
  <si>
    <r>
      <t>　　６月　６日・・</t>
    </r>
    <r>
      <rPr>
        <sz val="18"/>
        <rFont val="ＭＳ Ｐゴシック"/>
        <family val="3"/>
      </rPr>
      <t>長命寺ピクニックレース（大橋北→長命寺）TCF順スタート</t>
    </r>
  </si>
  <si>
    <r>
      <t xml:space="preserve">   ３ 位・・長命寺亀さんチ-ム　・・</t>
    </r>
    <r>
      <rPr>
        <sz val="16"/>
        <rFont val="ＭＳ Ｐゴシック"/>
        <family val="3"/>
      </rPr>
      <t>（ プラズマ　・　くまんち　・　グランバレ ）</t>
    </r>
  </si>
  <si>
    <t>３ 位・・・MUGEN</t>
  </si>
  <si>
    <r>
      <t>　　７月１９日・・</t>
    </r>
    <r>
      <rPr>
        <sz val="18"/>
        <rFont val="ＭＳ Ｐゴシック"/>
        <family val="3"/>
      </rPr>
      <t>沖の島ヨットレース（大橋北→沖の島→大橋北）沖島時計回り</t>
    </r>
  </si>
  <si>
    <t>参考成績</t>
  </si>
  <si>
    <r>
      <t>‘１０　マリ-ナ対抗　長 浜 ヨットレ-ス</t>
    </r>
    <r>
      <rPr>
        <b/>
        <sz val="26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 xml:space="preserve"> レース 別 成 績 表</t>
    </r>
  </si>
  <si>
    <t>琵琶湖ｾｰﾘﾝｸﾞｸﾙｰｻﾞｰ協会</t>
  </si>
  <si>
    <r>
      <t xml:space="preserve">           </t>
    </r>
    <r>
      <rPr>
        <b/>
        <sz val="16"/>
        <rFont val="ＭＳ Ｐゴシック"/>
        <family val="3"/>
      </rPr>
      <t>天気　：　快晴　　風力　：　１～３　　　　　　　　　　　          　　　　　　　　　　　　　　　　　　　　　　       天気　：　快晴　　風力　：　１～３</t>
    </r>
  </si>
  <si>
    <r>
      <t>　　　　　第 １ レース （ 沖 の 島 → 長 浜 ）　</t>
    </r>
    <r>
      <rPr>
        <b/>
        <sz val="16"/>
        <rFont val="ＭＳ Ｐゴシック"/>
        <family val="3"/>
      </rPr>
      <t>( 短縮・・・多景島ゴール ）</t>
    </r>
  </si>
  <si>
    <r>
      <t>第 ２ レース （  長 浜 →　沖の島）　　</t>
    </r>
    <r>
      <rPr>
        <b/>
        <sz val="16"/>
        <rFont val="ＭＳ Ｐゴシック"/>
        <family val="3"/>
      </rPr>
      <t>( 短縮・・・多景島ゴール ）</t>
    </r>
  </si>
  <si>
    <t>個　別　総　合</t>
  </si>
  <si>
    <t>艇名</t>
  </si>
  <si>
    <t>ＭＵＧＥＮ</t>
  </si>
  <si>
    <t>Y-３１S</t>
  </si>
  <si>
    <t>モアー&amp;モアーⅢ</t>
  </si>
  <si>
    <t>Y-２５MLＳ</t>
  </si>
  <si>
    <t>くまんち</t>
  </si>
  <si>
    <t>ハッスル”Ｋ”</t>
  </si>
  <si>
    <t>トミー</t>
  </si>
  <si>
    <t>ＢＮ-F２９</t>
  </si>
  <si>
    <t>LWYC</t>
  </si>
  <si>
    <t>ひょっとこ</t>
  </si>
  <si>
    <t>Y-３１FS</t>
  </si>
  <si>
    <t>N-２７０</t>
  </si>
  <si>
    <t>ＰＩＣＫ</t>
  </si>
  <si>
    <t>ﾂﾎﾞｲｰ9.5</t>
  </si>
  <si>
    <t>パーラーフィッター</t>
  </si>
  <si>
    <t>パーラーフィッター</t>
  </si>
  <si>
    <t>Gソレユ37</t>
  </si>
  <si>
    <t>マナティ</t>
  </si>
  <si>
    <t>ヌクウェップス</t>
  </si>
  <si>
    <t>Y-２３Ⅱ</t>
  </si>
  <si>
    <t>グランパレ</t>
  </si>
  <si>
    <t>TAK-301</t>
  </si>
  <si>
    <t>Y-２５ML</t>
  </si>
  <si>
    <t>イクチー</t>
  </si>
  <si>
    <t>X-９９</t>
  </si>
  <si>
    <t>リトルウイング</t>
  </si>
  <si>
    <t>BN-３２５</t>
  </si>
  <si>
    <t>セブンスヘブン</t>
  </si>
  <si>
    <t>ノース</t>
  </si>
  <si>
    <t>Y-２６SS</t>
  </si>
  <si>
    <t>スーパーヒーロー</t>
  </si>
  <si>
    <t>Y-２４F</t>
  </si>
  <si>
    <t>スカイロケット</t>
  </si>
  <si>
    <t>Y-３１F</t>
  </si>
  <si>
    <t>ﾔﾝﾏｰ</t>
  </si>
  <si>
    <t>トレーサー</t>
  </si>
  <si>
    <t>NM-９５S</t>
  </si>
  <si>
    <t>ホークウインド</t>
  </si>
  <si>
    <t>Y-２８S</t>
  </si>
  <si>
    <t>プリンセスアスカ</t>
  </si>
  <si>
    <t>GS-９５０</t>
  </si>
  <si>
    <t>ﾋﾟｱ88</t>
  </si>
  <si>
    <t>ヒステリックキッズ</t>
  </si>
  <si>
    <t>モアー&amp;モアーⅡ</t>
  </si>
  <si>
    <t>ホイホイ</t>
  </si>
  <si>
    <t>BN-Ｆ３７</t>
  </si>
  <si>
    <t>ツァウバー</t>
  </si>
  <si>
    <t>ファーストレディ-</t>
  </si>
  <si>
    <t>ステｨゴールド</t>
  </si>
  <si>
    <t>J-２４</t>
  </si>
  <si>
    <t>プラズマ</t>
  </si>
  <si>
    <t>Ｍ,レディ-ビ-トル</t>
  </si>
  <si>
    <t>ミスクローバー</t>
  </si>
  <si>
    <t>Y-３０ＳＮ</t>
  </si>
  <si>
    <t>KKR</t>
  </si>
  <si>
    <t>ローマンホリディ</t>
  </si>
  <si>
    <t>アルファー</t>
  </si>
  <si>
    <t>DUB-３０</t>
  </si>
  <si>
    <t>ともひろ</t>
  </si>
  <si>
    <t>ブッダ</t>
  </si>
  <si>
    <t>Y-３０R</t>
  </si>
  <si>
    <t>COM</t>
  </si>
  <si>
    <t>DNS</t>
  </si>
  <si>
    <t>パッショール</t>
  </si>
  <si>
    <t>ELA-295</t>
  </si>
  <si>
    <t>ー</t>
  </si>
  <si>
    <t>ポラリス</t>
  </si>
  <si>
    <t>X-３４２</t>
  </si>
  <si>
    <t>レディーキャット</t>
  </si>
  <si>
    <t>Y-２1S</t>
  </si>
  <si>
    <t>バッカス</t>
  </si>
  <si>
    <t>Y-２６ⅡS</t>
  </si>
  <si>
    <t>ベラノ</t>
  </si>
  <si>
    <t>バーゴ</t>
  </si>
  <si>
    <t>JN-SF36</t>
  </si>
  <si>
    <t>クールボーイズ</t>
  </si>
  <si>
    <t>NM-９５C</t>
  </si>
  <si>
    <r>
      <t>　</t>
    </r>
    <r>
      <rPr>
        <b/>
        <sz val="48"/>
        <rFont val="HGS創英角ﾎﾟｯﾌﾟ体"/>
        <family val="3"/>
      </rPr>
      <t>'10  春 一 番 ヨ ッ ト レ-ス</t>
    </r>
    <r>
      <rPr>
        <b/>
        <sz val="22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>成</t>
    </r>
    <r>
      <rPr>
        <b/>
        <sz val="16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>績</t>
    </r>
  </si>
  <si>
    <r>
      <t xml:space="preserve">    開催日　 </t>
    </r>
    <r>
      <rPr>
        <b/>
        <sz val="22"/>
        <rFont val="ＭＳ Ｐゴシック"/>
        <family val="3"/>
      </rPr>
      <t>５月３０日</t>
    </r>
  </si>
  <si>
    <r>
      <t xml:space="preserve"> 主　催　　</t>
    </r>
    <r>
      <rPr>
        <sz val="16"/>
        <rFont val="ＭＳ Ｐゴシック"/>
        <family val="3"/>
      </rPr>
      <t>琵琶湖ｾｰﾘﾝｸﾞｸﾙｰｻﾞｰ協会</t>
    </r>
  </si>
  <si>
    <t>　　参加　：　４０艇　　　　　天気　：　快晴　　　　　風力　：　１R　２～３　　　　　２R　２～３　　　　　　　　　　　　　　　　　　　　　　</t>
  </si>
  <si>
    <r>
      <t xml:space="preserve">    本部艇　　</t>
    </r>
    <r>
      <rPr>
        <b/>
        <sz val="18"/>
        <rFont val="ＭＳ Ｐゴシック"/>
        <family val="3"/>
      </rPr>
      <t>クールボーイズ</t>
    </r>
  </si>
  <si>
    <t>第  １  レース　</t>
  </si>
  <si>
    <t xml:space="preserve">第  ２  レース </t>
  </si>
  <si>
    <t>さくら</t>
  </si>
  <si>
    <t>ステラ４兀</t>
  </si>
  <si>
    <t>Y-２６SC</t>
  </si>
  <si>
    <t>こびっち</t>
  </si>
  <si>
    <t>ラクーン</t>
  </si>
  <si>
    <t>Y-２３</t>
  </si>
  <si>
    <t xml:space="preserve">    ー</t>
  </si>
  <si>
    <r>
      <t xml:space="preserve">         </t>
    </r>
    <r>
      <rPr>
        <b/>
        <u val="single"/>
        <sz val="28"/>
        <color indexed="10"/>
        <rFont val="HG創英角ﾎﾟｯﾌﾟ体"/>
        <family val="3"/>
      </rPr>
      <t>レース 情 報</t>
    </r>
  </si>
  <si>
    <t>ビスカ入会の案内</t>
  </si>
  <si>
    <r>
      <t xml:space="preserve">６月　６日・・・長命寺ピクニックレース　（大橋北　→　長命寺） </t>
    </r>
    <r>
      <rPr>
        <b/>
        <sz val="18"/>
        <rFont val="ＭＳ Ｐゴシック"/>
        <family val="3"/>
      </rPr>
      <t>TCF順スタート</t>
    </r>
  </si>
  <si>
    <r>
      <t>多彩なレ-ス</t>
    </r>
    <r>
      <rPr>
        <b/>
        <sz val="22"/>
        <color indexed="12"/>
        <rFont val="HG創英角ｺﾞｼｯｸUB"/>
        <family val="3"/>
      </rPr>
      <t>：</t>
    </r>
    <r>
      <rPr>
        <b/>
        <u val="single"/>
        <sz val="22"/>
        <color indexed="12"/>
        <rFont val="HG創英角ｺﾞｼｯｸUB"/>
        <family val="3"/>
      </rPr>
      <t>公平なTCF</t>
    </r>
    <r>
      <rPr>
        <b/>
        <sz val="22"/>
        <color indexed="12"/>
        <rFont val="HG創英角ｺﾞｼｯｸUB"/>
        <family val="3"/>
      </rPr>
      <t>：</t>
    </r>
    <r>
      <rPr>
        <b/>
        <u val="single"/>
        <sz val="22"/>
        <color indexed="12"/>
        <rFont val="HG創英角ｺﾞｼｯｸUB"/>
        <family val="3"/>
      </rPr>
      <t>安い参加料</t>
    </r>
  </si>
  <si>
    <t>７月１８日・・・沖の島ヨットレース　　　　（大橋北→沖の島→大橋北）</t>
  </si>
  <si>
    <t>入会金・・２０００円　年会費２０００円　（郵送会員は3000円）</t>
  </si>
  <si>
    <r>
      <t>８月２９日・・・</t>
    </r>
    <r>
      <rPr>
        <b/>
        <sz val="22"/>
        <color indexed="12"/>
        <rFont val="HG創英角ｺﾞｼｯｸUB"/>
        <family val="3"/>
      </rPr>
      <t>第１２回ザ賞金レ-ス</t>
    </r>
    <r>
      <rPr>
        <b/>
        <sz val="18"/>
        <color indexed="12"/>
        <rFont val="ＭＳ Ｐゴシック"/>
        <family val="3"/>
      </rPr>
      <t>　</t>
    </r>
    <r>
      <rPr>
        <b/>
        <sz val="22"/>
        <rFont val="ＭＳ Ｐゴシック"/>
        <family val="3"/>
      </rPr>
      <t>（大橋北→志賀観測塔→野洲川沖→大橋北）</t>
    </r>
  </si>
  <si>
    <t>入会希望は・・レース参加時又は (TEL)072-687-6332迄</t>
  </si>
  <si>
    <r>
      <t>　</t>
    </r>
    <r>
      <rPr>
        <b/>
        <sz val="48"/>
        <rFont val="HGS創英角ﾎﾟｯﾌﾟ体"/>
        <family val="3"/>
      </rPr>
      <t xml:space="preserve">'10  春 一 番  </t>
    </r>
    <r>
      <rPr>
        <b/>
        <sz val="72"/>
        <rFont val="HGS創英角ﾎﾟｯﾌﾟ体"/>
        <family val="3"/>
      </rPr>
      <t>レ-ス 別</t>
    </r>
    <r>
      <rPr>
        <b/>
        <sz val="28"/>
        <rFont val="HGS創英角ﾎﾟｯﾌﾟ体"/>
        <family val="3"/>
      </rPr>
      <t>　</t>
    </r>
    <r>
      <rPr>
        <b/>
        <sz val="72"/>
        <rFont val="HGS創英角ﾎﾟｯﾌﾟ体"/>
        <family val="3"/>
      </rPr>
      <t>成</t>
    </r>
    <r>
      <rPr>
        <b/>
        <sz val="26"/>
        <rFont val="HGS創英角ﾎﾟｯﾌﾟ体"/>
        <family val="3"/>
      </rPr>
      <t>　</t>
    </r>
    <r>
      <rPr>
        <b/>
        <sz val="72"/>
        <rFont val="HGS創英角ﾎﾟｯﾌﾟ体"/>
        <family val="3"/>
      </rPr>
      <t>績</t>
    </r>
  </si>
  <si>
    <t>開催日　２０１０，５，３０</t>
  </si>
  <si>
    <t>主催　琵琶湖ｾｰﾘﾝｸﾞｸﾙｰｻﾞｰ協会</t>
  </si>
  <si>
    <t>本部艇　クールボーイズ</t>
  </si>
  <si>
    <t>第  ２  レース　</t>
  </si>
  <si>
    <t>ﾏﾘｰﾅ</t>
  </si>
  <si>
    <t>TCF</t>
  </si>
  <si>
    <r>
      <t>　　 公式成績</t>
    </r>
    <r>
      <rPr>
        <sz val="22"/>
        <rFont val="HG創英角ﾎﾟｯﾌﾟ体"/>
        <family val="3"/>
      </rPr>
      <t>(訂正版）</t>
    </r>
  </si>
  <si>
    <r>
      <t>10</t>
    </r>
    <r>
      <rPr>
        <b/>
        <sz val="24"/>
        <rFont val="HGS創英角ﾎﾟｯﾌﾟ体"/>
        <family val="3"/>
      </rPr>
      <t xml:space="preserve">  </t>
    </r>
    <r>
      <rPr>
        <b/>
        <sz val="48"/>
        <rFont val="HGS創英角ﾎﾟｯﾌﾟ体"/>
        <family val="3"/>
      </rPr>
      <t>長命寺ピクニックレ-ス成績</t>
    </r>
    <r>
      <rPr>
        <b/>
        <sz val="22"/>
        <rFont val="HGS創英角ﾎﾟｯﾌﾟ体"/>
        <family val="3"/>
      </rPr>
      <t>　</t>
    </r>
  </si>
  <si>
    <r>
      <t xml:space="preserve">   　　　開催日　 </t>
    </r>
    <r>
      <rPr>
        <b/>
        <sz val="20"/>
        <rFont val="ＭＳ Ｐゴシック"/>
        <family val="3"/>
      </rPr>
      <t>２０１０．６．６</t>
    </r>
  </si>
  <si>
    <r>
      <t xml:space="preserve"> 　　　　主　催　　</t>
    </r>
    <r>
      <rPr>
        <sz val="18"/>
        <rFont val="ＭＳ Ｐゴシック"/>
        <family val="3"/>
      </rPr>
      <t>琵琶湖ｾｰﾘﾝｸﾞｸﾙｰｻﾞｰ協会</t>
    </r>
  </si>
  <si>
    <t>　　参加　：　４５艇　　　　　　天気　：　晴　　　　　　風力　：　２</t>
  </si>
  <si>
    <r>
      <t xml:space="preserve"> 　　　　本部艇　 モア-＆モア-Ⅱ</t>
    </r>
    <r>
      <rPr>
        <b/>
        <sz val="16"/>
        <rFont val="ＭＳ Ｐゴシック"/>
        <family val="3"/>
      </rPr>
      <t>(ﾓｰﾀｰﾎﾞｰﾄ)</t>
    </r>
  </si>
  <si>
    <t>スタ-ト時刻</t>
  </si>
  <si>
    <t>ゴール時刻</t>
  </si>
  <si>
    <t>修正時間</t>
  </si>
  <si>
    <t>６月迄累計</t>
  </si>
  <si>
    <t>時：分</t>
  </si>
  <si>
    <t>時：分：秒</t>
  </si>
  <si>
    <t>ビシャスエンジェル</t>
  </si>
  <si>
    <t>Y-３４EX</t>
  </si>
  <si>
    <t>ザ、ワン</t>
  </si>
  <si>
    <t>Y-３３S</t>
  </si>
  <si>
    <t>ストロベリー</t>
  </si>
  <si>
    <t>YR-３０Ⅱ</t>
  </si>
  <si>
    <t xml:space="preserve">   1:03:29.61</t>
  </si>
  <si>
    <t>EV-３０</t>
  </si>
  <si>
    <t xml:space="preserve">   1:03:30.29</t>
  </si>
  <si>
    <r>
      <t>モア-&amp;モア-Ⅱ</t>
    </r>
    <r>
      <rPr>
        <b/>
        <sz val="14"/>
        <rFont val="ＭＳ Ｐゴシック"/>
        <family val="3"/>
      </rPr>
      <t>(ﾓｰﾀｰﾎﾞｰﾄ)</t>
    </r>
  </si>
  <si>
    <r>
      <t>ビスカ入会の案内</t>
    </r>
    <r>
      <rPr>
        <sz val="28"/>
        <color indexed="12"/>
        <rFont val="HG創英角ﾎﾟｯﾌﾟ体"/>
        <family val="3"/>
      </rPr>
      <t>　</t>
    </r>
    <r>
      <rPr>
        <sz val="20"/>
        <color indexed="12"/>
        <rFont val="HG創英角ﾎﾟｯﾌﾟ体"/>
        <family val="3"/>
      </rPr>
      <t>（TEL) 072-687-6332</t>
    </r>
  </si>
  <si>
    <r>
      <t xml:space="preserve">７月１８日・・・沖の島ヨットレース    </t>
    </r>
    <r>
      <rPr>
        <b/>
        <sz val="22"/>
        <rFont val="ＭＳ Ｐゴシック"/>
        <family val="3"/>
      </rPr>
      <t>（大橋北→沖の島→大橋北）</t>
    </r>
  </si>
  <si>
    <r>
      <t>多彩なレース</t>
    </r>
    <r>
      <rPr>
        <sz val="20"/>
        <rFont val="HG創英角ﾎﾟｯﾌﾟ体"/>
        <family val="3"/>
      </rPr>
      <t>・・</t>
    </r>
    <r>
      <rPr>
        <sz val="22"/>
        <rFont val="HG創英角ﾎﾟｯﾌﾟ体"/>
        <family val="3"/>
      </rPr>
      <t>公平なTCF</t>
    </r>
    <r>
      <rPr>
        <sz val="20"/>
        <rFont val="HG創英角ﾎﾟｯﾌﾟ体"/>
        <family val="3"/>
      </rPr>
      <t>・・</t>
    </r>
    <r>
      <rPr>
        <sz val="22"/>
        <rFont val="HG創英角ﾎﾟｯﾌﾟ体"/>
        <family val="3"/>
      </rPr>
      <t>安い参加料</t>
    </r>
  </si>
  <si>
    <r>
      <t>８月２９日・・・</t>
    </r>
    <r>
      <rPr>
        <b/>
        <sz val="20"/>
        <rFont val="ＭＳ Ｐゴシック"/>
        <family val="3"/>
      </rPr>
      <t xml:space="preserve">第１２回 </t>
    </r>
    <r>
      <rPr>
        <b/>
        <sz val="24"/>
        <rFont val="ＭＳ Ｐゴシック"/>
        <family val="3"/>
      </rPr>
      <t>ザ賞金レース　</t>
    </r>
    <r>
      <rPr>
        <b/>
        <sz val="22"/>
        <rFont val="ＭＳ Ｐゴシック"/>
        <family val="3"/>
      </rPr>
      <t>（大橋北→観測塔→野洲川沖→大橋北）</t>
    </r>
  </si>
  <si>
    <t>入会金：2000円　　　年会費：2000円（郵送会員は3000円）　</t>
  </si>
  <si>
    <r>
      <t xml:space="preserve">‘10 </t>
    </r>
    <r>
      <rPr>
        <b/>
        <sz val="24"/>
        <rFont val="HGS創英角ﾎﾟｯﾌﾟ体"/>
        <family val="3"/>
      </rPr>
      <t xml:space="preserve">  </t>
    </r>
    <r>
      <rPr>
        <b/>
        <sz val="48"/>
        <rFont val="HGS創英角ﾎﾟｯﾌﾟ体"/>
        <family val="3"/>
      </rPr>
      <t>沖の島 ヨットレ-ス 成績</t>
    </r>
    <r>
      <rPr>
        <b/>
        <sz val="22"/>
        <rFont val="HGS創英角ﾎﾟｯﾌﾟ体"/>
        <family val="3"/>
      </rPr>
      <t>　</t>
    </r>
  </si>
  <si>
    <r>
      <t xml:space="preserve"> 　開催日　 </t>
    </r>
    <r>
      <rPr>
        <b/>
        <sz val="20"/>
        <rFont val="ＭＳ Ｐゴシック"/>
        <family val="3"/>
      </rPr>
      <t>２０１０．７．１８</t>
    </r>
  </si>
  <si>
    <r>
      <t>　 主  催　</t>
    </r>
    <r>
      <rPr>
        <sz val="14"/>
        <rFont val="ＭＳ Ｐゴシック"/>
        <family val="3"/>
      </rPr>
      <t>琵琶湖ｾｰﾘﾝｸﾞｸﾙｰｻﾞｰ協会</t>
    </r>
  </si>
  <si>
    <t>　参加　：　４６艇　　　　　　　　天気　：　晴れ　　　　　　風力　：　２～４</t>
  </si>
  <si>
    <t xml:space="preserve">  本部艇　 くまんち</t>
  </si>
  <si>
    <t>７月迄累計</t>
  </si>
  <si>
    <t>ハイジンクス</t>
  </si>
  <si>
    <t>スーべニール</t>
  </si>
  <si>
    <t>SP-９５</t>
  </si>
  <si>
    <t>シルフイー</t>
  </si>
  <si>
    <t>EV-３０S</t>
  </si>
  <si>
    <t>ストロベリー</t>
  </si>
  <si>
    <t>YR-３０Ⅱ</t>
  </si>
  <si>
    <t>ロッキー</t>
  </si>
  <si>
    <t>R-２３</t>
  </si>
  <si>
    <t>ﾘﾌﾞﾚ</t>
  </si>
  <si>
    <t>　 　ー</t>
  </si>
  <si>
    <t>リドブルー</t>
  </si>
  <si>
    <t>ＩＢＩＺＡ</t>
  </si>
  <si>
    <t>BN-F347</t>
  </si>
  <si>
    <t>ﾔﾏﾊ</t>
  </si>
  <si>
    <t>モア-&amp;モア-Ⅱ</t>
  </si>
  <si>
    <t>モア-&amp;モア-Ⅱ</t>
  </si>
  <si>
    <t>ザ、ワン</t>
  </si>
  <si>
    <t>Y-３３S</t>
  </si>
  <si>
    <t>　  ８月２９日・・ザ賞金レース</t>
  </si>
  <si>
    <r>
      <t>　　　　</t>
    </r>
    <r>
      <rPr>
        <b/>
        <u val="single"/>
        <sz val="28"/>
        <color indexed="10"/>
        <rFont val="HG創英角ﾎﾟｯﾌﾟ体"/>
        <family val="3"/>
      </rPr>
      <t>ザ　賞金レース</t>
    </r>
    <r>
      <rPr>
        <sz val="18"/>
        <rFont val="ＭＳ Ｐゴシック"/>
        <family val="3"/>
      </rPr>
      <t>　</t>
    </r>
    <r>
      <rPr>
        <sz val="26"/>
        <rFont val="ＭＳ Ｐゴシック"/>
        <family val="3"/>
      </rPr>
      <t>　</t>
    </r>
    <r>
      <rPr>
        <sz val="22"/>
        <rFont val="ＭＳ Ｐゴシック"/>
        <family val="3"/>
      </rPr>
      <t>（参加の７０％以上艇に賞金）</t>
    </r>
  </si>
  <si>
    <t>レ-ス</t>
  </si>
  <si>
    <t xml:space="preserve">    ９月１９日・・琵琶湖レガッタ</t>
  </si>
  <si>
    <r>
      <t>　　</t>
    </r>
    <r>
      <rPr>
        <b/>
        <sz val="24"/>
        <rFont val="ＭＳ Ｐゴシック"/>
        <family val="3"/>
      </rPr>
      <t>優勝艇・１０万円　総額・３５万円</t>
    </r>
    <r>
      <rPr>
        <sz val="18"/>
        <rFont val="ＭＳ Ｐゴシック"/>
        <family val="3"/>
      </rPr>
      <t>（参加艇数により増減あり）</t>
    </r>
  </si>
  <si>
    <t>情 報</t>
  </si>
  <si>
    <t xml:space="preserve">  １０月10-11日・・竹生島ヨットレース</t>
  </si>
  <si>
    <t>上位１２艇　　下位１２艇　飛び賞　ユニホーム賞　一番スタート賞　一番ゴール賞　ブービー賞</t>
  </si>
  <si>
    <t xml:space="preserve">  １１月３日・・オータムレガッタ</t>
  </si>
  <si>
    <t>シルバー賞　ファミリー賞　レディス賞　最多乗員賞　当日賞　優勝予想賞　真中賞・・・・他多々</t>
  </si>
  <si>
    <r>
      <t>第12回</t>
    </r>
    <r>
      <rPr>
        <b/>
        <sz val="26"/>
        <color indexed="13"/>
        <rFont val="HGS創英角ﾎﾟｯﾌﾟ体"/>
        <family val="3"/>
      </rPr>
      <t>　</t>
    </r>
    <r>
      <rPr>
        <b/>
        <sz val="72"/>
        <color indexed="13"/>
        <rFont val="HGS創英角ﾎﾟｯﾌﾟ体"/>
        <family val="3"/>
      </rPr>
      <t>ザ</t>
    </r>
    <r>
      <rPr>
        <b/>
        <sz val="20"/>
        <color indexed="13"/>
        <rFont val="HGS創英角ﾎﾟｯﾌﾟ体"/>
        <family val="3"/>
      </rPr>
      <t>　</t>
    </r>
    <r>
      <rPr>
        <b/>
        <sz val="72"/>
        <color indexed="13"/>
        <rFont val="HGS創英角ﾎﾟｯﾌﾟ体"/>
        <family val="3"/>
      </rPr>
      <t>賞金レ-ス成績　</t>
    </r>
  </si>
  <si>
    <r>
      <t xml:space="preserve"> 　開催日  </t>
    </r>
    <r>
      <rPr>
        <b/>
        <sz val="22"/>
        <rFont val="ＭＳ Ｐゴシック"/>
        <family val="3"/>
      </rPr>
      <t>２０１０．８．２９</t>
    </r>
  </si>
  <si>
    <r>
      <t>　 主  催　</t>
    </r>
    <r>
      <rPr>
        <sz val="18"/>
        <rFont val="ＭＳ Ｐゴシック"/>
        <family val="3"/>
      </rPr>
      <t>琵琶湖ｾｰﾘﾝｸﾞｸﾙｰｻﾞｰ協会</t>
    </r>
  </si>
  <si>
    <t>参加　：　５２　艇　　　　　　　　　天気　：　晴れ　　　　　　　　　風力　：　１～３</t>
  </si>
  <si>
    <t xml:space="preserve">   本部艇　 ミスクローバー</t>
  </si>
  <si>
    <t>８月迄累計</t>
  </si>
  <si>
    <t>ジュノー</t>
  </si>
  <si>
    <t>サンシャワー</t>
  </si>
  <si>
    <t>Y-２５MLS</t>
  </si>
  <si>
    <t>ＰＵＦＦ</t>
  </si>
  <si>
    <t>オーキューブ</t>
  </si>
  <si>
    <t>Y-２１C</t>
  </si>
  <si>
    <t>エキスプローラ</t>
  </si>
  <si>
    <t>ミニマム</t>
  </si>
  <si>
    <t>ミスミニー</t>
  </si>
  <si>
    <t>EV-３０</t>
  </si>
  <si>
    <t>イエローマジック</t>
  </si>
  <si>
    <t>MLG-24</t>
  </si>
  <si>
    <t>OCS</t>
  </si>
  <si>
    <t>上 位 入 賞 （10万円～２千円）</t>
  </si>
  <si>
    <t>飛 賞３千円）</t>
  </si>
  <si>
    <t>各 賞 （５千円）</t>
  </si>
  <si>
    <t>各 賞 （３千円）</t>
  </si>
  <si>
    <r>
      <t>　</t>
    </r>
    <r>
      <rPr>
        <u val="single"/>
        <sz val="20"/>
        <rFont val="HG創英角ｺﾞｼｯｸUB"/>
        <family val="3"/>
      </rPr>
      <t>優勝・１０万円・ジュノー</t>
    </r>
    <r>
      <rPr>
        <sz val="20"/>
        <rFont val="ＭＳ Ｐゴシック"/>
        <family val="3"/>
      </rPr>
      <t xml:space="preserve">  　 </t>
    </r>
    <r>
      <rPr>
        <sz val="18"/>
        <rFont val="ＭＳ Ｐゴシック"/>
        <family val="3"/>
      </rPr>
      <t>９位・・５千円・・オ-キュ-ブ</t>
    </r>
  </si>
  <si>
    <t>１５位・・ブッダ</t>
  </si>
  <si>
    <t>ユニホｰム賞・・ﾋｽﾃﾘｯｸキッズﾞ</t>
  </si>
  <si>
    <t xml:space="preserve">シルバー賞・・・トミー（73才　72才） </t>
  </si>
  <si>
    <t>技能賞・・ﾌｧｰｽﾄﾚﾃﾞｨ</t>
  </si>
  <si>
    <t>　　２位・・・・４万円・・サンシャワー　　  10位・・４千円・・モア-モア-３</t>
  </si>
  <si>
    <t>２０位・・ミニマム</t>
  </si>
  <si>
    <t>ファ　ミリー賞・・クールボーイズ</t>
  </si>
  <si>
    <t>当　　日　賞・・・ツァウバー（２９位）</t>
  </si>
  <si>
    <t>無念賞・・ﾓｱｰﾓｱｰ２</t>
  </si>
  <si>
    <t>　　３位・・・・３万円・・ノース            　 11位・・３千円・・トレーサー</t>
  </si>
  <si>
    <r>
      <t xml:space="preserve">２５位・・　 －  </t>
    </r>
    <r>
      <rPr>
        <sz val="16"/>
        <rFont val="ＭＳ Ｐゴシック"/>
        <family val="3"/>
      </rPr>
      <t>(除重複)</t>
    </r>
  </si>
  <si>
    <t>　　　同　　  　・・プラズマ</t>
  </si>
  <si>
    <t>最多乗員賞・・・MUGEN（１０名）</t>
  </si>
  <si>
    <t>努力賞・・ハッスルK</t>
  </si>
  <si>
    <t>　　４位・・・・２万円・・ポラリス　　　　　  12位・・２千円・・リトルウイﾝｸﾞ</t>
  </si>
  <si>
    <t>３０位・・MLビートル</t>
  </si>
  <si>
    <t>レ　ディ　ス賞・・ひょっとこ</t>
  </si>
  <si>
    <r>
      <t>一番ｽﾀｰﾄ賞・・　　－　</t>
    </r>
    <r>
      <rPr>
        <sz val="16"/>
        <rFont val="ＭＳ Ｐゴシック"/>
        <family val="3"/>
      </rPr>
      <t>（判定不能）</t>
    </r>
  </si>
  <si>
    <t>健闘賞・・ストロベリー</t>
  </si>
  <si>
    <t>　　５位・・・・１万円・・PUFF</t>
  </si>
  <si>
    <r>
      <t xml:space="preserve">３５位・・   －  </t>
    </r>
    <r>
      <rPr>
        <sz val="16"/>
        <rFont val="ＭＳ Ｐゴシック"/>
        <family val="3"/>
      </rPr>
      <t>(除重複)</t>
    </r>
  </si>
  <si>
    <r>
      <t>ブ</t>
    </r>
    <r>
      <rPr>
        <sz val="16"/>
        <rFont val="ＭＳ Ｐゴシック"/>
        <family val="3"/>
      </rPr>
      <t>　ー　</t>
    </r>
    <r>
      <rPr>
        <sz val="18"/>
        <rFont val="ＭＳ Ｐゴシック"/>
        <family val="3"/>
      </rPr>
      <t xml:space="preserve">ビー賞・･　　－  </t>
    </r>
    <r>
      <rPr>
        <sz val="16"/>
        <rFont val="ＭＳ Ｐゴシック"/>
        <family val="3"/>
      </rPr>
      <t>(除重複)</t>
    </r>
  </si>
  <si>
    <t>一番ゴ-ル賞・・ザワン</t>
  </si>
  <si>
    <t>敢闘賞・・ｽｰﾊﾟｰﾋｰﾛｰ</t>
  </si>
  <si>
    <t>　　６位・・・・８千円・・バッカス</t>
  </si>
  <si>
    <t>４０位・・IBIZA</t>
  </si>
  <si>
    <r>
      <t>優</t>
    </r>
    <r>
      <rPr>
        <sz val="6"/>
        <rFont val="ＭＳ Ｐゴシック"/>
        <family val="3"/>
      </rPr>
      <t>　</t>
    </r>
    <r>
      <rPr>
        <sz val="18"/>
        <rFont val="ＭＳ Ｐゴシック"/>
        <family val="3"/>
      </rPr>
      <t>勝</t>
    </r>
    <r>
      <rPr>
        <sz val="6"/>
        <rFont val="ＭＳ Ｐゴシック"/>
        <family val="3"/>
      </rPr>
      <t>　</t>
    </r>
    <r>
      <rPr>
        <sz val="18"/>
        <rFont val="ＭＳ Ｐゴシック"/>
        <family val="3"/>
      </rPr>
      <t>予</t>
    </r>
    <r>
      <rPr>
        <sz val="18"/>
        <rFont val="ＭＳ Ｐゴシック"/>
        <family val="3"/>
      </rPr>
      <t>想</t>
    </r>
    <r>
      <rPr>
        <sz val="6"/>
        <rFont val="ＭＳ Ｐゴシック"/>
        <family val="3"/>
      </rPr>
      <t>　</t>
    </r>
    <r>
      <rPr>
        <sz val="18"/>
        <rFont val="ＭＳ Ｐゴシック"/>
        <family val="3"/>
      </rPr>
      <t>賞・・ベラノ</t>
    </r>
  </si>
  <si>
    <t>順位 真中賞・・リドブルー（２５位）</t>
  </si>
  <si>
    <t>奮闘賞・・ミスミニー</t>
  </si>
  <si>
    <t>　　７位・・・・７千円・・アルファー</t>
  </si>
  <si>
    <t>４５位・・パ-ラ-ﾌｨｯﾀｰ</t>
  </si>
  <si>
    <r>
      <t>しんがり</t>
    </r>
    <r>
      <rPr>
        <sz val="18"/>
        <rFont val="ＭＳ Ｐゴシック"/>
        <family val="3"/>
      </rPr>
      <t>賞</t>
    </r>
    <r>
      <rPr>
        <sz val="16"/>
        <rFont val="ＭＳ Ｐゴシック"/>
        <family val="3"/>
      </rPr>
      <t>（修正）</t>
    </r>
    <r>
      <rPr>
        <sz val="18"/>
        <rFont val="ＭＳ Ｐゴシック"/>
        <family val="3"/>
      </rPr>
      <t>・・・ｲｴﾛｰﾏｼﾞｯｸ</t>
    </r>
  </si>
  <si>
    <t>残念賞・・ﾌﾟﾘﾝｾｽｱｽｶ</t>
  </si>
  <si>
    <t>　　８位・・・・６千円・・バーゴ</t>
  </si>
  <si>
    <r>
      <t xml:space="preserve"> 　</t>
    </r>
    <r>
      <rPr>
        <sz val="16"/>
        <rFont val="ＭＳ Ｐゴシック"/>
        <family val="3"/>
      </rPr>
      <t xml:space="preserve"> 同 </t>
    </r>
    <r>
      <rPr>
        <sz val="18"/>
        <rFont val="ＭＳ Ｐゴシック"/>
        <family val="3"/>
      </rPr>
      <t xml:space="preserve">      </t>
    </r>
    <r>
      <rPr>
        <sz val="16"/>
        <rFont val="ＭＳ Ｐゴシック"/>
        <family val="3"/>
      </rPr>
      <t>(着順</t>
    </r>
    <r>
      <rPr>
        <sz val="14"/>
        <rFont val="ＭＳ Ｐゴシック"/>
        <family val="3"/>
      </rPr>
      <t>)</t>
    </r>
    <r>
      <rPr>
        <sz val="18"/>
        <rFont val="ＭＳ Ｐゴシック"/>
        <family val="3"/>
      </rPr>
      <t>････くまんち</t>
    </r>
  </si>
  <si>
    <r>
      <t>遠来賞・・ﾚﾃﾞｨｷｬｯﾄ</t>
    </r>
    <r>
      <rPr>
        <sz val="16"/>
        <rFont val="ＭＳ Ｐゴシック"/>
        <family val="3"/>
      </rPr>
      <t>(東京)</t>
    </r>
  </si>
  <si>
    <t xml:space="preserve"> ■特定除きﾀﾞﾌﾞﾙ受賞無しに配慮　■ﾕﾆﾎｰﾑは近年受賞艇除く　■選考委員の裁量にて決定､異議受付はしない　■賞授与10月10日12時よりピアにて（欠席は代理認めず､万円以上２千円引 以下千円引で郵送</t>
  </si>
  <si>
    <r>
      <t xml:space="preserve"> </t>
    </r>
    <r>
      <rPr>
        <sz val="72"/>
        <rFont val="HGS創英角ﾎﾟｯﾌﾟ体"/>
        <family val="3"/>
      </rPr>
      <t>10</t>
    </r>
    <r>
      <rPr>
        <sz val="24"/>
        <rFont val="HGS創英角ﾎﾟｯﾌﾟ体"/>
        <family val="3"/>
      </rPr>
      <t xml:space="preserve"> </t>
    </r>
    <r>
      <rPr>
        <sz val="22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琵</t>
    </r>
    <r>
      <rPr>
        <sz val="12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琶</t>
    </r>
    <r>
      <rPr>
        <sz val="12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湖</t>
    </r>
    <r>
      <rPr>
        <sz val="14"/>
        <rFont val="HGS創英角ﾎﾟｯﾌﾟ体"/>
        <family val="3"/>
      </rPr>
      <t xml:space="preserve"> </t>
    </r>
    <r>
      <rPr>
        <sz val="6"/>
        <rFont val="HGS創英角ﾎﾟｯﾌﾟ体"/>
        <family val="3"/>
      </rPr>
      <t>　</t>
    </r>
    <r>
      <rPr>
        <sz val="72"/>
        <rFont val="HGS創英角ﾎﾟｯﾌﾟ体"/>
        <family val="3"/>
      </rPr>
      <t>レガッタ</t>
    </r>
    <r>
      <rPr>
        <sz val="24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成</t>
    </r>
    <r>
      <rPr>
        <sz val="6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績</t>
    </r>
    <r>
      <rPr>
        <sz val="6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表　　</t>
    </r>
  </si>
  <si>
    <r>
      <t xml:space="preserve"> 　　 開催日 </t>
    </r>
    <r>
      <rPr>
        <b/>
        <sz val="20"/>
        <rFont val="ＭＳ Ｐゴシック"/>
        <family val="3"/>
      </rPr>
      <t xml:space="preserve"> </t>
    </r>
    <r>
      <rPr>
        <b/>
        <sz val="22"/>
        <rFont val="ＭＳ Ｐゴシック"/>
        <family val="3"/>
      </rPr>
      <t>２０１０．９．１９</t>
    </r>
  </si>
  <si>
    <r>
      <t>　　　主催　</t>
    </r>
    <r>
      <rPr>
        <sz val="18"/>
        <rFont val="ＭＳ Ｐゴシック"/>
        <family val="3"/>
      </rPr>
      <t>琵琶湖ｾｰﾘﾝｸﾞｸﾙｰｻﾞｰ協会</t>
    </r>
  </si>
  <si>
    <r>
      <t xml:space="preserve">  </t>
    </r>
    <r>
      <rPr>
        <b/>
        <sz val="22"/>
        <rFont val="ＭＳ Ｐゴシック"/>
        <family val="3"/>
      </rPr>
      <t>参加　：　３８艇</t>
    </r>
    <r>
      <rPr>
        <b/>
        <sz val="18"/>
        <rFont val="ＭＳ Ｐゴシック"/>
        <family val="3"/>
      </rPr>
      <t>　　　　　天気　：　晴れ　　　　　　風力　：　第１Ｒ・・２～３　　第２Ｒ・・２～４　　第３Ｒ・・２～４</t>
    </r>
  </si>
  <si>
    <t xml:space="preserve">    　本部艇　 バーンフライ (ｻｻﾞｺﾝ)</t>
  </si>
  <si>
    <t>第　１　レース</t>
  </si>
  <si>
    <t>第　２　レース</t>
  </si>
  <si>
    <t>第　３　レース</t>
  </si>
  <si>
    <t>合計</t>
  </si>
  <si>
    <t>９月迄累計</t>
  </si>
  <si>
    <t>DNF</t>
  </si>
  <si>
    <t>バーンフライ</t>
  </si>
  <si>
    <r>
      <t>１０シリーズ累計点 上位艇　</t>
    </r>
    <r>
      <rPr>
        <u val="single"/>
        <sz val="22"/>
        <rFont val="HG創英角ﾎﾟｯﾌﾟ体"/>
        <family val="3"/>
      </rPr>
      <t>(入賞：上位11ﾚｰｽの10位迄 及び全レ-ス参加艇）</t>
    </r>
  </si>
  <si>
    <r>
      <t>　　１０月１０日（日）・・</t>
    </r>
    <r>
      <rPr>
        <b/>
        <sz val="20"/>
        <rFont val="ＭＳ Ｐゴシック"/>
        <family val="3"/>
      </rPr>
      <t>竹生島ヨットレース</t>
    </r>
    <r>
      <rPr>
        <b/>
        <sz val="14"/>
        <rFont val="ＭＳ Ｐゴシック"/>
        <family val="3"/>
      </rPr>
      <t>（艇長会議１０日１２時ピアにて）</t>
    </r>
  </si>
  <si>
    <t xml:space="preserve">  １位・・1024点・・ＭＵＧＥＮ</t>
  </si>
  <si>
    <t xml:space="preserve">  ５位・・946点・・リトルウイング</t>
  </si>
  <si>
    <t>　９位・・919点・・ノース</t>
  </si>
  <si>
    <t>　１３位・・902点・・ファｰストﾚﾃﾞｨ</t>
  </si>
  <si>
    <t>　　　　～１１日（祝）　　　　　　　ＴＣＦ順１４～１８時頃スタート　</t>
  </si>
  <si>
    <t>　２位・・ 991点・・トレーサー　</t>
  </si>
  <si>
    <t>　６位・・943点・・Ｐアスカ</t>
  </si>
  <si>
    <t>１０位・・913点・・ＭＬビートル</t>
  </si>
  <si>
    <t>　１４位・・886点・・スティゴ-ルド</t>
  </si>
  <si>
    <r>
      <t>　　１１月　３日(祝)・・</t>
    </r>
    <r>
      <rPr>
        <b/>
        <sz val="20"/>
        <rFont val="ＭＳ Ｐゴシック"/>
        <family val="3"/>
      </rPr>
      <t>オータムレガッタ</t>
    </r>
  </si>
  <si>
    <t>　３位・・ 988点・・ハッスルＫ</t>
  </si>
  <si>
    <t>　７位・・930点・・マナティ</t>
  </si>
  <si>
    <t>１１位・・911点・・ﾓｱｰﾓｱｰⅢ</t>
  </si>
  <si>
    <t xml:space="preserve">  １５位・・879点・・ひょっとこ</t>
  </si>
  <si>
    <r>
      <t>　　１２月　５日（日）・・</t>
    </r>
    <r>
      <rPr>
        <b/>
        <sz val="20"/>
        <rFont val="ＭＳ Ｐゴシック"/>
        <family val="3"/>
      </rPr>
      <t>ビスカ納会レース</t>
    </r>
    <r>
      <rPr>
        <b/>
        <sz val="18"/>
        <rFont val="ＭＳ Ｐゴシック"/>
        <family val="3"/>
      </rPr>
      <t>（ＴＣＦ順スタート）</t>
    </r>
  </si>
  <si>
    <t>　４位・・ 972点・・ホークｳｲﾝﾄﾞ</t>
  </si>
  <si>
    <t>　８位・・923点・・ミスクローバー</t>
  </si>
  <si>
    <t>１２位・・910点・・トミー</t>
  </si>
  <si>
    <t>　１６位・・862点・・ﾓｱｰﾓｱｰⅡ</t>
  </si>
  <si>
    <r>
      <t xml:space="preserve"> </t>
    </r>
    <r>
      <rPr>
        <sz val="72"/>
        <rFont val="HGS創英角ﾎﾟｯﾌﾟ体"/>
        <family val="3"/>
      </rPr>
      <t>10</t>
    </r>
    <r>
      <rPr>
        <sz val="24"/>
        <rFont val="HGS創英角ﾎﾟｯﾌﾟ体"/>
        <family val="3"/>
      </rPr>
      <t xml:space="preserve"> </t>
    </r>
    <r>
      <rPr>
        <sz val="22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琵</t>
    </r>
    <r>
      <rPr>
        <sz val="12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琶</t>
    </r>
    <r>
      <rPr>
        <sz val="12"/>
        <rFont val="HGS創英角ﾎﾟｯﾌﾟ体"/>
        <family val="3"/>
      </rPr>
      <t xml:space="preserve"> </t>
    </r>
    <r>
      <rPr>
        <sz val="72"/>
        <rFont val="HGS創英角ﾎﾟｯﾌﾟ体"/>
        <family val="3"/>
      </rPr>
      <t>湖</t>
    </r>
    <r>
      <rPr>
        <sz val="14"/>
        <rFont val="HGS創英角ﾎﾟｯﾌﾟ体"/>
        <family val="3"/>
      </rPr>
      <t xml:space="preserve"> </t>
    </r>
    <r>
      <rPr>
        <sz val="6"/>
        <rFont val="HGS創英角ﾎﾟｯﾌﾟ体"/>
        <family val="3"/>
      </rPr>
      <t>　</t>
    </r>
    <r>
      <rPr>
        <sz val="72"/>
        <rFont val="HGS創英角ﾎﾟｯﾌﾟ体"/>
        <family val="3"/>
      </rPr>
      <t>レガッタ</t>
    </r>
    <r>
      <rPr>
        <sz val="12"/>
        <rFont val="HGS創英角ﾎﾟｯﾌﾟ体"/>
        <family val="3"/>
      </rPr>
      <t xml:space="preserve"> 　</t>
    </r>
    <r>
      <rPr>
        <sz val="48"/>
        <rFont val="HGS創英角ﾎﾟｯﾌﾟ体"/>
        <family val="3"/>
      </rPr>
      <t>レ-ス別順位</t>
    </r>
    <r>
      <rPr>
        <sz val="72"/>
        <rFont val="HGS創英角ﾎﾟｯﾌﾟ体"/>
        <family val="3"/>
      </rPr>
      <t>　　</t>
    </r>
  </si>
  <si>
    <t xml:space="preserve">  　　　　　参加　：　３８艇　　　　　　　　　　天気　：　晴れ　　　　　　</t>
  </si>
  <si>
    <r>
      <t>第　１　レース</t>
    </r>
    <r>
      <rPr>
        <b/>
        <sz val="22"/>
        <rFont val="HG創英角ﾎﾟｯﾌﾟ体"/>
        <family val="3"/>
      </rPr>
      <t>　</t>
    </r>
    <r>
      <rPr>
        <b/>
        <sz val="22"/>
        <rFont val="ＭＳ Ｐゴシック"/>
        <family val="3"/>
      </rPr>
      <t>（風力：２～３）</t>
    </r>
  </si>
  <si>
    <r>
      <t>第　２　レース</t>
    </r>
    <r>
      <rPr>
        <b/>
        <sz val="22"/>
        <rFont val="HG創英角ﾎﾟｯﾌﾟ体"/>
        <family val="3"/>
      </rPr>
      <t>　</t>
    </r>
    <r>
      <rPr>
        <b/>
        <sz val="22"/>
        <rFont val="ＭＳ Ｐゴシック"/>
        <family val="3"/>
      </rPr>
      <t>（風力：２～４）</t>
    </r>
  </si>
  <si>
    <r>
      <t>第　３　レース</t>
    </r>
    <r>
      <rPr>
        <b/>
        <sz val="22"/>
        <rFont val="HG創英角ﾎﾟｯﾌﾟ体"/>
        <family val="3"/>
      </rPr>
      <t>　</t>
    </r>
    <r>
      <rPr>
        <b/>
        <sz val="22"/>
        <rFont val="ＭＳ Ｐゴシック"/>
        <family val="3"/>
      </rPr>
      <t>（風力：２～４）</t>
    </r>
  </si>
  <si>
    <t xml:space="preserve">バーンフライ </t>
  </si>
  <si>
    <t>★10 竹生島ヨットレ-ス 成績★</t>
  </si>
  <si>
    <t xml:space="preserve">   開催日　10.10.10～11</t>
  </si>
  <si>
    <t>主催  琵琶湖ｾｰﾘﾝｸﾞｸﾙｰｻﾞｰ協会</t>
  </si>
  <si>
    <t>　参加　：　３６艇　　　　　天気　：　晴れ一時雨　　 　　風力　： ０～５</t>
  </si>
  <si>
    <t xml:space="preserve">   本部艇　アルファー</t>
  </si>
  <si>
    <t>スタート時</t>
  </si>
  <si>
    <t>ゴ-ル時刻</t>
  </si>
  <si>
    <t>所用時間</t>
  </si>
  <si>
    <t>１０月迄累計</t>
  </si>
  <si>
    <t>時 ： 分</t>
  </si>
  <si>
    <t>風速ｍ</t>
  </si>
  <si>
    <t>ＤＮＦ</t>
  </si>
  <si>
    <t>ＤＳＱ</t>
  </si>
  <si>
    <t>ＤＮＳ</t>
  </si>
  <si>
    <t>ＣＯＭ</t>
  </si>
  <si>
    <t>入　賞　艇</t>
  </si>
  <si>
    <t>（１２月５日９時　Ｍ雄琴にて賞授与）</t>
  </si>
  <si>
    <t>優勝・・ホイホイ</t>
  </si>
  <si>
    <t>４ 位･･スカイロケット</t>
  </si>
  <si>
    <r>
      <t>　　１１月３日（祝）・・・オータムレガッタ</t>
    </r>
    <r>
      <rPr>
        <sz val="20"/>
        <rFont val="ＭＳ Ｐゴシック"/>
        <family val="3"/>
      </rPr>
      <t>（大橋北→観測塔→ＬＷＹＣ）</t>
    </r>
  </si>
  <si>
    <t>２ 位・・ツァウバー</t>
  </si>
  <si>
    <t>５ 位・・ホークウインド</t>
  </si>
  <si>
    <r>
      <t>　　１２月５日（日）・・・ビスカ納会レ-ス</t>
    </r>
    <r>
      <rPr>
        <sz val="20"/>
        <rFont val="ＭＳ Ｐゴシック"/>
        <family val="3"/>
      </rPr>
      <t>（ＴＣＦ順スタ-ト　Ｍ雄琴→？）</t>
    </r>
  </si>
  <si>
    <t>３ 位･･イクチー</t>
  </si>
  <si>
    <t>　　　　９～１０時Ｍ雄琴で艇長会議と表彰（竹生島レ-ス・年間シリ-ズ・多参加艇）</t>
  </si>
  <si>
    <t>参考成績ー１</t>
  </si>
  <si>
    <t>１０　竹 生 島 レ ー ス 　各 種 の 成 績</t>
  </si>
  <si>
    <t>ＢＳＣＡ レ-ス委員会</t>
  </si>
  <si>
    <t>スタート　順</t>
  </si>
  <si>
    <t>ＴＣＦ</t>
  </si>
  <si>
    <t>ゴール　順</t>
  </si>
  <si>
    <t>所用時間　順</t>
  </si>
  <si>
    <r>
      <t>総合順位</t>
    </r>
    <r>
      <rPr>
        <b/>
        <sz val="18"/>
        <rFont val="HGS創英角ﾎﾟｯﾌﾟ体"/>
        <family val="3"/>
      </rPr>
      <t>(修正時間)</t>
    </r>
  </si>
  <si>
    <t>時刻</t>
  </si>
  <si>
    <t>時:分:秒</t>
  </si>
  <si>
    <t>ゴール後　　　DSQ</t>
  </si>
  <si>
    <t>多景島通過後            リタイア</t>
  </si>
  <si>
    <t>志賀　通過後　　　　　リタイア</t>
  </si>
  <si>
    <t>参考成績ー２</t>
  </si>
  <si>
    <r>
      <t>１０　竹 生 島 レース　ポ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イ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ン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ト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通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過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の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順</t>
    </r>
    <r>
      <rPr>
        <sz val="36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位</t>
    </r>
  </si>
  <si>
    <r>
      <t>スタート　　　　　</t>
    </r>
    <r>
      <rPr>
        <b/>
        <sz val="28"/>
        <rFont val="HG創英角ﾎﾟｯﾌﾟ体"/>
        <family val="3"/>
      </rPr>
      <t xml:space="preserve">大橋北 </t>
    </r>
    <r>
      <rPr>
        <b/>
        <sz val="16"/>
        <rFont val="HG創英角ﾎﾟｯﾌﾟ体"/>
        <family val="3"/>
      </rPr>
      <t>１５０ｍ</t>
    </r>
    <r>
      <rPr>
        <b/>
        <sz val="28"/>
        <rFont val="HG創英角ﾎﾟｯﾌﾟ体"/>
        <family val="3"/>
      </rPr>
      <t>　</t>
    </r>
  </si>
  <si>
    <t>4,2M</t>
  </si>
  <si>
    <r>
      <t>志賀　　　　</t>
    </r>
    <r>
      <rPr>
        <b/>
        <sz val="22"/>
        <rFont val="HG創英角ﾎﾟｯﾌﾟ体"/>
        <family val="3"/>
      </rPr>
      <t>観測塔</t>
    </r>
  </si>
  <si>
    <t>10M</t>
  </si>
  <si>
    <t>白石 西</t>
  </si>
  <si>
    <t>1,4M</t>
  </si>
  <si>
    <r>
      <t>白石北　　　</t>
    </r>
    <r>
      <rPr>
        <b/>
        <sz val="22"/>
        <rFont val="HG創英角ﾎﾟｯﾌﾟ体"/>
        <family val="3"/>
      </rPr>
      <t>観測塔</t>
    </r>
  </si>
  <si>
    <t>2M</t>
  </si>
  <si>
    <t>多景島 南</t>
  </si>
  <si>
    <t>6,8M</t>
  </si>
  <si>
    <r>
      <t>竹生南　　　　</t>
    </r>
    <r>
      <rPr>
        <b/>
        <sz val="22"/>
        <rFont val="HG創英角ﾎﾟｯﾌﾟ体"/>
        <family val="3"/>
      </rPr>
      <t>観測塔</t>
    </r>
  </si>
  <si>
    <t>18M</t>
  </si>
  <si>
    <r>
      <t xml:space="preserve">ゴール　　　大橋北 </t>
    </r>
    <r>
      <rPr>
        <b/>
        <sz val="18"/>
        <rFont val="HGS創英角ﾎﾟｯﾌﾟ体"/>
        <family val="3"/>
      </rPr>
      <t>２５０ｍ</t>
    </r>
  </si>
  <si>
    <t>Ｍ,レディ-ビ-トル</t>
  </si>
  <si>
    <t>スカイロケット</t>
  </si>
  <si>
    <t>イクチー</t>
  </si>
  <si>
    <t>ツァウバー</t>
  </si>
  <si>
    <t>ホイホイ</t>
  </si>
  <si>
    <t>プラズマ</t>
  </si>
  <si>
    <t>マナティ</t>
  </si>
  <si>
    <t>モア-&amp;モア-Ⅲ</t>
  </si>
  <si>
    <t>ステｨゴールド</t>
  </si>
  <si>
    <t>ブッダ</t>
  </si>
  <si>
    <t>ノース</t>
  </si>
  <si>
    <t>ホ-クウインド</t>
  </si>
  <si>
    <t>トミー</t>
  </si>
  <si>
    <t>リトルウイング</t>
  </si>
  <si>
    <t>ＭＵＧＥＮ</t>
  </si>
  <si>
    <t>ミスクロ-バ-</t>
  </si>
  <si>
    <t>ファ-ストレディ</t>
  </si>
  <si>
    <t>ザ、ワン</t>
  </si>
  <si>
    <t>バーゴ</t>
  </si>
  <si>
    <t>トレーサー</t>
  </si>
  <si>
    <t>ホークウインド</t>
  </si>
  <si>
    <t>リタイア</t>
  </si>
  <si>
    <t>ハッスル”Ｋ”</t>
  </si>
  <si>
    <t>ファ-ストレディ-</t>
  </si>
  <si>
    <t>ミスクローバー</t>
  </si>
  <si>
    <t>ー</t>
  </si>
  <si>
    <t>10 オータムレガッタ 成績</t>
  </si>
  <si>
    <t>　開催日　’１０，１１，３</t>
  </si>
  <si>
    <t xml:space="preserve"> 主催  琵琶湖ｾｰﾘﾝｸﾞｸﾙｰｻﾞｰ協会</t>
  </si>
  <si>
    <t>　参加　：　４３艇　　　　　天気　：　晴れ　　　　　　風力　：　１～５</t>
  </si>
  <si>
    <t>　本部艇　ヌクウエップス</t>
  </si>
  <si>
    <t>所 要 時 間</t>
  </si>
  <si>
    <t>年 間 合 計</t>
  </si>
  <si>
    <t>ＤＮＦ</t>
  </si>
  <si>
    <t>ＤＮＳ</t>
  </si>
  <si>
    <t>ＣＯＭ</t>
  </si>
  <si>
    <t>年間合計点　上位艇　　ランキング順位は年間成績にて発表</t>
  </si>
  <si>
    <r>
      <t xml:space="preserve"> 　</t>
    </r>
    <r>
      <rPr>
        <b/>
        <u val="single"/>
        <sz val="22"/>
        <rFont val="ＭＳ Ｐゴシック"/>
        <family val="3"/>
      </rPr>
      <t>１２月５日・・ビスカ納会レース</t>
    </r>
  </si>
  <si>
    <r>
      <t xml:space="preserve">　①１２２８点・ＭＵＧＥＮ　　　④１１８０点･ハッスルＫ   ⑦１１１３点・マナティ   ⑩１０９９点・トミー    　 </t>
    </r>
    <r>
      <rPr>
        <sz val="14"/>
        <rFont val="ＭＳ Ｐゴシック"/>
        <family val="3"/>
      </rPr>
      <t>⑬1038点・</t>
    </r>
    <r>
      <rPr>
        <sz val="16"/>
        <rFont val="ＭＳ Ｐゴシック"/>
        <family val="3"/>
      </rPr>
      <t>ﾂｧｳﾊﾞｰ</t>
    </r>
  </si>
  <si>
    <t>　   　９～１０時Ｍ雄琴にて・・艇長会議と表彰授与</t>
  </si>
  <si>
    <r>
      <t>　②１１８５点・ホークｳｲﾝﾄﾞ　⑤１１４９点・リトルｳｲﾝｸﾞ</t>
    </r>
    <r>
      <rPr>
        <sz val="8"/>
        <rFont val="ＭＳ Ｐゴシック"/>
        <family val="3"/>
      </rPr>
      <t>　</t>
    </r>
    <r>
      <rPr>
        <sz val="16"/>
        <rFont val="ＭＳ Ｐゴシック"/>
        <family val="3"/>
      </rPr>
      <t>⑧１１０２点・ノース</t>
    </r>
    <r>
      <rPr>
        <sz val="14"/>
        <rFont val="ＭＳ Ｐゴシック"/>
        <family val="3"/>
      </rPr>
      <t>　　　</t>
    </r>
    <r>
      <rPr>
        <sz val="16"/>
        <rFont val="ＭＳ Ｐゴシック"/>
        <family val="3"/>
      </rPr>
      <t>⑪１０８２点・ﾓｱｰﾓｱｰ2 ⑭1029点･</t>
    </r>
    <r>
      <rPr>
        <sz val="14"/>
        <rFont val="ＭＳ Ｐゴシック"/>
        <family val="3"/>
      </rPr>
      <t>Pアスカ</t>
    </r>
  </si>
  <si>
    <t xml:space="preserve">      １１時頃～ＴＣＦ順スタート、コースは当日指示</t>
  </si>
  <si>
    <r>
      <t>　③１１８４点・トレーサー　　⑥１１３０点・ミスｸﾛｰﾊﾞｰ ⑨１１０１点・</t>
    </r>
    <r>
      <rPr>
        <sz val="14"/>
        <rFont val="ＭＳ Ｐゴシック"/>
        <family val="3"/>
      </rPr>
      <t>ﾌｧｰｽﾄﾚﾃﾞｨ</t>
    </r>
    <r>
      <rPr>
        <sz val="8"/>
        <rFont val="ＭＳ Ｐゴシック"/>
        <family val="3"/>
      </rPr>
      <t xml:space="preserve"> 　</t>
    </r>
    <r>
      <rPr>
        <sz val="16"/>
        <rFont val="ＭＳ Ｐゴシック"/>
        <family val="3"/>
      </rPr>
      <t>⑫１０８１点・ｽﾃｨｺﾞｰﾙﾄﾞ⑮1016点・</t>
    </r>
    <r>
      <rPr>
        <sz val="14"/>
        <rFont val="ＭＳ Ｐゴシック"/>
        <family val="3"/>
      </rPr>
      <t>ＭＬﾋﾞｰﾄﾙ</t>
    </r>
  </si>
  <si>
    <t>10 ビスカ納会レ-ス成績</t>
  </si>
  <si>
    <t>　     開催日　’１０，１２，５</t>
  </si>
  <si>
    <t xml:space="preserve">       主催  琵琶湖ｾｰﾘﾝｸﾞｸﾙｰｻﾞｰ協会</t>
  </si>
  <si>
    <t>訂正版</t>
  </si>
  <si>
    <t>参加　：　３８　艇　　　　　天気　：　快晴　　　　　風力　：　１～３　　　</t>
  </si>
  <si>
    <t>　     本部艇　 MUGEN</t>
  </si>
  <si>
    <t>ｽﾀｰﾄ</t>
  </si>
  <si>
    <t>ゴール 時刻</t>
  </si>
  <si>
    <t>所 用 時 間</t>
  </si>
  <si>
    <t>修 正 時 間</t>
  </si>
  <si>
    <t>時 刻</t>
  </si>
  <si>
    <t>時 : 分 : 秒</t>
  </si>
  <si>
    <r>
      <t xml:space="preserve">    2:22:24.</t>
    </r>
    <r>
      <rPr>
        <sz val="22"/>
        <rFont val="ＭＳ Ｐゴシック"/>
        <family val="3"/>
      </rPr>
      <t>88</t>
    </r>
  </si>
  <si>
    <r>
      <t xml:space="preserve">    2:22:24.</t>
    </r>
    <r>
      <rPr>
        <sz val="22"/>
        <rFont val="ＭＳ Ｐゴシック"/>
        <family val="3"/>
      </rPr>
      <t>90</t>
    </r>
  </si>
  <si>
    <t>今年は,天候に恵まれ多くの参加艇数での活気あるレ-スとなりました、参加艇とご協力頂いた方々に御礼申し上げます</t>
  </si>
  <si>
    <t>来年もビスカのレースでヨットを楽しみましょう・・　　　皆さま　どうかよいお年をお迎え下さい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</si>
</sst>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_ "/>
    <numFmt numFmtId="179" formatCode="0_);[Red]\(0\)"/>
    <numFmt numFmtId="180" formatCode="0_ "/>
    <numFmt numFmtId="181" formatCode="h:mm:ss;@"/>
    <numFmt numFmtId="182" formatCode="#,##0.0;[Red]\-#,##0.0"/>
    <numFmt numFmtId="183" formatCode="h:mm;@"/>
    <numFmt numFmtId="184" formatCode="0;[Red]0"/>
    <numFmt numFmtId="185" formatCode="0.0;[Red]0.0"/>
    <numFmt numFmtId="186" formatCode="0.000;[Red]0.000"/>
    <numFmt numFmtId="187" formatCode="0.00;[Red]0.00"/>
    <numFmt numFmtId="188" formatCode="0.00_ "/>
    <numFmt numFmtId="189" formatCode="0.0000_ "/>
    <numFmt numFmtId="190" formatCode="0.00000_ "/>
    <numFmt numFmtId="191" formatCode="0.0000;[Red]0.0000"/>
    <numFmt numFmtId="192" formatCode="[$-F800]dddd\,\ mmmm\ dd\,\ yyyy"/>
    <numFmt numFmtId="193" formatCode="m&quot;月&quot;d&quot;日&quot;;@"/>
    <numFmt numFmtId="194" formatCode="0.000000_ "/>
    <numFmt numFmtId="195" formatCode="[$-F400]h:mm:ss\ AM/PM"/>
    <numFmt numFmtId="196" formatCode="0.0000000_ "/>
    <numFmt numFmtId="197" formatCode="0.00000000_ "/>
    <numFmt numFmtId="198" formatCode="0.0_);[Red]\(0.0\)"/>
    <numFmt numFmtId="199" formatCode="0.00_);[Red]\(0.00\)"/>
    <numFmt numFmtId="200" formatCode="0.0000_);[Red]\(0.0000\)"/>
    <numFmt numFmtId="201" formatCode="0.00000_);[Red]\(0.00000\)"/>
    <numFmt numFmtId="202" formatCode="0.000000_);[Red]\(0.000000\)"/>
    <numFmt numFmtId="203" formatCode="0.0000000_);[Red]\(0.0000000\)"/>
    <numFmt numFmtId="204" formatCode="0;_"/>
    <numFmt numFmtId="205" formatCode="0;_䰀"/>
    <numFmt numFmtId="206" formatCode="0.0;_䰀"/>
    <numFmt numFmtId="207" formatCode="0.E+00"/>
    <numFmt numFmtId="208" formatCode="0.000000000_ "/>
    <numFmt numFmtId="209" formatCode="0.0000000000_ "/>
    <numFmt numFmtId="210" formatCode="0;_鐀"/>
    <numFmt numFmtId="211" formatCode="0;_퐀"/>
    <numFmt numFmtId="212" formatCode="0.0;_퐀"/>
    <numFmt numFmtId="213" formatCode="0.00;_퐀"/>
    <numFmt numFmtId="214" formatCode="0.000;_퐀"/>
    <numFmt numFmtId="215" formatCode="0.0000;_퐀"/>
    <numFmt numFmtId="216" formatCode="0_);\(0\)"/>
    <numFmt numFmtId="217" formatCode="0.0_);\(0.0\)"/>
    <numFmt numFmtId="218" formatCode="0.0;_簀"/>
  </numFmts>
  <fonts count="1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HG創英角ｺﾞｼｯｸUB"/>
      <family val="3"/>
    </font>
    <font>
      <b/>
      <sz val="48"/>
      <name val="HGS創英角ﾎﾟｯﾌﾟ体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36"/>
      <name val="HGS創英角ﾎﾟｯﾌﾟ体"/>
      <family val="3"/>
    </font>
    <font>
      <sz val="20"/>
      <name val="ＭＳ Ｐゴシック"/>
      <family val="3"/>
    </font>
    <font>
      <b/>
      <sz val="24"/>
      <name val="HGS創英角ﾎﾟｯﾌﾟ体"/>
      <family val="3"/>
    </font>
    <font>
      <b/>
      <u val="single"/>
      <sz val="18"/>
      <name val="ＭＳ Ｐゴシック"/>
      <family val="3"/>
    </font>
    <font>
      <b/>
      <sz val="18"/>
      <name val="HG創英角ﾎﾟｯﾌﾟ体"/>
      <family val="3"/>
    </font>
    <font>
      <b/>
      <u val="single"/>
      <sz val="22"/>
      <name val="HG創英角ﾎﾟｯﾌﾟ体"/>
      <family val="3"/>
    </font>
    <font>
      <b/>
      <sz val="22"/>
      <name val="HG創英角ﾎﾟｯﾌﾟ体"/>
      <family val="3"/>
    </font>
    <font>
      <sz val="36"/>
      <name val="HG創英角ﾎﾟｯﾌﾟ体"/>
      <family val="3"/>
    </font>
    <font>
      <b/>
      <sz val="26"/>
      <name val="HGS創英角ﾎﾟｯﾌﾟ体"/>
      <family val="3"/>
    </font>
    <font>
      <b/>
      <sz val="24"/>
      <color indexed="10"/>
      <name val="HG創英角ﾎﾟｯﾌﾟ体"/>
      <family val="3"/>
    </font>
    <font>
      <b/>
      <sz val="22"/>
      <color indexed="12"/>
      <name val="ＭＳ Ｐゴシック"/>
      <family val="3"/>
    </font>
    <font>
      <b/>
      <sz val="24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sz val="26"/>
      <name val="ＭＳ Ｐゴシック"/>
      <family val="3"/>
    </font>
    <font>
      <u val="single"/>
      <sz val="22"/>
      <name val="HG創英角ﾎﾟｯﾌﾟ体"/>
      <family val="3"/>
    </font>
    <font>
      <sz val="22"/>
      <name val="HG創英角ﾎﾟｯﾌﾟ体"/>
      <family val="3"/>
    </font>
    <font>
      <u val="single"/>
      <sz val="16"/>
      <name val="ＭＳ Ｐゴシック"/>
      <family val="3"/>
    </font>
    <font>
      <u val="single"/>
      <sz val="20"/>
      <name val="ＭＳ Ｐゴシック"/>
      <family val="3"/>
    </font>
    <font>
      <u val="single"/>
      <sz val="24"/>
      <name val="HG創英角ﾎﾟｯﾌﾟ体"/>
      <family val="3"/>
    </font>
    <font>
      <sz val="28"/>
      <name val="HG創英角ﾎﾟｯﾌﾟ体"/>
      <family val="3"/>
    </font>
    <font>
      <sz val="26"/>
      <name val="HG創英角ﾎﾟｯﾌﾟ体"/>
      <family val="3"/>
    </font>
    <font>
      <b/>
      <sz val="22"/>
      <name val="HGS創英角ﾎﾟｯﾌﾟ体"/>
      <family val="3"/>
    </font>
    <font>
      <b/>
      <sz val="16"/>
      <name val="HGS創英角ﾎﾟｯﾌﾟ体"/>
      <family val="3"/>
    </font>
    <font>
      <sz val="26"/>
      <color indexed="10"/>
      <name val="HG創英角ｺﾞｼｯｸUB"/>
      <family val="3"/>
    </font>
    <font>
      <sz val="22"/>
      <name val="ＭＳ Ｐゴシック"/>
      <family val="3"/>
    </font>
    <font>
      <b/>
      <sz val="28"/>
      <color indexed="10"/>
      <name val="HG創英角ﾎﾟｯﾌﾟ体"/>
      <family val="3"/>
    </font>
    <font>
      <b/>
      <u val="single"/>
      <sz val="28"/>
      <color indexed="10"/>
      <name val="HG創英角ﾎﾟｯﾌﾟ体"/>
      <family val="3"/>
    </font>
    <font>
      <b/>
      <u val="single"/>
      <sz val="26"/>
      <color indexed="10"/>
      <name val="HG創英角ﾎﾟｯﾌﾟ体"/>
      <family val="3"/>
    </font>
    <font>
      <b/>
      <u val="single"/>
      <sz val="22"/>
      <color indexed="12"/>
      <name val="HG創英角ｺﾞｼｯｸUB"/>
      <family val="3"/>
    </font>
    <font>
      <b/>
      <sz val="22"/>
      <color indexed="12"/>
      <name val="HG創英角ｺﾞｼｯｸUB"/>
      <family val="3"/>
    </font>
    <font>
      <b/>
      <sz val="18"/>
      <color indexed="12"/>
      <name val="ＭＳ Ｐゴシック"/>
      <family val="3"/>
    </font>
    <font>
      <b/>
      <sz val="72"/>
      <name val="HGS創英角ﾎﾟｯﾌﾟ体"/>
      <family val="3"/>
    </font>
    <font>
      <b/>
      <sz val="28"/>
      <name val="HGS創英角ﾎﾟｯﾌﾟ体"/>
      <family val="3"/>
    </font>
    <font>
      <b/>
      <sz val="26"/>
      <name val="HG創英角ﾎﾟｯﾌﾟ体"/>
      <family val="3"/>
    </font>
    <font>
      <b/>
      <sz val="10"/>
      <name val="ＭＳ Ｐ明朝"/>
      <family val="1"/>
    </font>
    <font>
      <b/>
      <sz val="48"/>
      <name val="HG創英角ｺﾞｼｯｸUB"/>
      <family val="3"/>
    </font>
    <font>
      <b/>
      <sz val="14"/>
      <name val="ＭＳ Ｐ明朝"/>
      <family val="1"/>
    </font>
    <font>
      <sz val="36"/>
      <color indexed="12"/>
      <name val="HG創英角ｺﾞｼｯｸUB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2"/>
      <name val="HGS創英角ｺﾞｼｯｸUB"/>
      <family val="3"/>
    </font>
    <font>
      <u val="single"/>
      <sz val="14"/>
      <name val="HGS創英角ｺﾞｼｯｸUB"/>
      <family val="3"/>
    </font>
    <font>
      <b/>
      <u val="single"/>
      <sz val="14"/>
      <name val="ＭＳ Ｐゴシック"/>
      <family val="3"/>
    </font>
    <font>
      <sz val="24"/>
      <name val="ＭＳ Ｐゴシック"/>
      <family val="3"/>
    </font>
    <font>
      <u val="single"/>
      <sz val="28"/>
      <color indexed="12"/>
      <name val="HG創英角ﾎﾟｯﾌﾟ体"/>
      <family val="3"/>
    </font>
    <font>
      <sz val="28"/>
      <color indexed="12"/>
      <name val="HG創英角ﾎﾟｯﾌﾟ体"/>
      <family val="3"/>
    </font>
    <font>
      <sz val="20"/>
      <color indexed="12"/>
      <name val="HG創英角ﾎﾟｯﾌﾟ体"/>
      <family val="3"/>
    </font>
    <font>
      <sz val="24"/>
      <color indexed="12"/>
      <name val="HG創英角ﾎﾟｯﾌﾟ体"/>
      <family val="3"/>
    </font>
    <font>
      <sz val="20"/>
      <name val="HG創英角ﾎﾟｯﾌﾟ体"/>
      <family val="3"/>
    </font>
    <font>
      <sz val="28"/>
      <color indexed="10"/>
      <name val="HG創英角ｺﾞｼｯｸUB"/>
      <family val="3"/>
    </font>
    <font>
      <sz val="20"/>
      <color indexed="10"/>
      <name val="HG創英角ｺﾞｼｯｸUB"/>
      <family val="3"/>
    </font>
    <font>
      <b/>
      <sz val="48"/>
      <color indexed="13"/>
      <name val="HGS創英角ﾎﾟｯﾌﾟ体"/>
      <family val="3"/>
    </font>
    <font>
      <b/>
      <sz val="26"/>
      <color indexed="13"/>
      <name val="HGS創英角ﾎﾟｯﾌﾟ体"/>
      <family val="3"/>
    </font>
    <font>
      <b/>
      <sz val="72"/>
      <color indexed="13"/>
      <name val="HGS創英角ﾎﾟｯﾌﾟ体"/>
      <family val="3"/>
    </font>
    <font>
      <b/>
      <sz val="20"/>
      <color indexed="13"/>
      <name val="HGS創英角ﾎﾟｯﾌﾟ体"/>
      <family val="3"/>
    </font>
    <font>
      <sz val="36"/>
      <color indexed="10"/>
      <name val="HG創英角ｺﾞｼｯｸUB"/>
      <family val="3"/>
    </font>
    <font>
      <b/>
      <sz val="20"/>
      <color indexed="13"/>
      <name val="ＭＳ Ｐゴシック"/>
      <family val="3"/>
    </font>
    <font>
      <b/>
      <sz val="24"/>
      <color indexed="13"/>
      <name val="ＭＳ Ｐゴシック"/>
      <family val="3"/>
    </font>
    <font>
      <b/>
      <sz val="22"/>
      <color indexed="13"/>
      <name val="ＭＳ Ｐゴシック"/>
      <family val="3"/>
    </font>
    <font>
      <sz val="24"/>
      <name val="HG創英角ｺﾞｼｯｸUB"/>
      <family val="3"/>
    </font>
    <font>
      <u val="single"/>
      <sz val="22"/>
      <name val="ＭＳ Ｐゴシック"/>
      <family val="3"/>
    </font>
    <font>
      <u val="single"/>
      <sz val="20"/>
      <name val="HG創英角ｺﾞｼｯｸUB"/>
      <family val="3"/>
    </font>
    <font>
      <sz val="24"/>
      <name val="HGS創英角ﾎﾟｯﾌﾟ体"/>
      <family val="3"/>
    </font>
    <font>
      <sz val="72"/>
      <name val="HGS創英角ﾎﾟｯﾌﾟ体"/>
      <family val="3"/>
    </font>
    <font>
      <sz val="22"/>
      <name val="HGS創英角ﾎﾟｯﾌﾟ体"/>
      <family val="3"/>
    </font>
    <font>
      <sz val="12"/>
      <name val="HGS創英角ﾎﾟｯﾌﾟ体"/>
      <family val="3"/>
    </font>
    <font>
      <sz val="14"/>
      <name val="HGS創英角ﾎﾟｯﾌﾟ体"/>
      <family val="3"/>
    </font>
    <font>
      <sz val="6"/>
      <name val="HGS創英角ﾎﾟｯﾌﾟ体"/>
      <family val="3"/>
    </font>
    <font>
      <sz val="28"/>
      <color indexed="10"/>
      <name val="HGP創英角ﾎﾟｯﾌﾟ体"/>
      <family val="3"/>
    </font>
    <font>
      <u val="single"/>
      <sz val="26"/>
      <name val="HG創英角ﾎﾟｯﾌﾟ体"/>
      <family val="3"/>
    </font>
    <font>
      <sz val="48"/>
      <name val="HGS創英角ﾎﾟｯﾌﾟ体"/>
      <family val="3"/>
    </font>
    <font>
      <b/>
      <sz val="24"/>
      <name val="HG創英角ﾎﾟｯﾌﾟ体"/>
      <family val="3"/>
    </font>
    <font>
      <b/>
      <sz val="28"/>
      <name val="HG創英角ﾎﾟｯﾌﾟ体"/>
      <family val="3"/>
    </font>
    <font>
      <sz val="48"/>
      <color indexed="13"/>
      <name val="HGS創英角ﾎﾟｯﾌﾟ体"/>
      <family val="3"/>
    </font>
    <font>
      <sz val="28"/>
      <name val="HG創英角ｺﾞｼｯｸUB"/>
      <family val="3"/>
    </font>
    <font>
      <sz val="24"/>
      <name val="HG創英角ﾎﾟｯﾌﾟ体"/>
      <family val="3"/>
    </font>
    <font>
      <sz val="48"/>
      <name val="HG創英角ﾎﾟｯﾌﾟ体"/>
      <family val="3"/>
    </font>
    <font>
      <sz val="48"/>
      <color indexed="9"/>
      <name val="HGS創英角ﾎﾟｯﾌﾟ体"/>
      <family val="3"/>
    </font>
    <font>
      <b/>
      <sz val="18"/>
      <name val="HGS創英角ﾎﾟｯﾌﾟ体"/>
      <family val="3"/>
    </font>
    <font>
      <sz val="72"/>
      <name val="HG創英角ﾎﾟｯﾌﾟ体"/>
      <family val="3"/>
    </font>
    <font>
      <b/>
      <sz val="16"/>
      <name val="HG創英角ﾎﾟｯﾌﾟ体"/>
      <family val="3"/>
    </font>
    <font>
      <sz val="26"/>
      <name val="HGS創英角ﾎﾟｯﾌﾟ体"/>
      <family val="3"/>
    </font>
    <font>
      <b/>
      <u val="single"/>
      <sz val="2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36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ck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ck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ck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ck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medium"/>
      <right style="thin"/>
      <top style="dotted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dotted"/>
      <bottom style="thick"/>
    </border>
    <border>
      <left style="thin"/>
      <right style="medium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medium"/>
      <right>
        <color indexed="63"/>
      </right>
      <top style="dotted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>
        <color indexed="63"/>
      </right>
      <top style="medium"/>
      <bottom style="dotted"/>
    </border>
    <border>
      <left style="thick"/>
      <right>
        <color indexed="63"/>
      </right>
      <top style="dotted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dotted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thick"/>
      <bottom style="dotted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dotted"/>
    </border>
    <border>
      <left style="thick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9" fillId="0" borderId="3" applyNumberFormat="0" applyFill="0" applyAlignment="0" applyProtection="0"/>
    <xf numFmtId="0" fontId="130" fillId="29" borderId="0" applyNumberFormat="0" applyBorder="0" applyAlignment="0" applyProtection="0"/>
    <xf numFmtId="0" fontId="131" fillId="30" borderId="4" applyNumberFormat="0" applyAlignment="0" applyProtection="0"/>
    <xf numFmtId="0" fontId="1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" applyNumberFormat="0" applyFill="0" applyAlignment="0" applyProtection="0"/>
    <xf numFmtId="0" fontId="137" fillId="30" borderId="9" applyNumberFormat="0" applyAlignment="0" applyProtection="0"/>
    <xf numFmtId="0" fontId="1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40" fillId="32" borderId="0" applyNumberFormat="0" applyBorder="0" applyAlignment="0" applyProtection="0"/>
  </cellStyleXfs>
  <cellXfs count="16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20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80" fontId="12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80" fontId="12" fillId="0" borderId="24" xfId="0" applyNumberFormat="1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center" vertical="center"/>
    </xf>
    <xf numFmtId="0" fontId="12" fillId="0" borderId="22" xfId="0" applyNumberFormat="1" applyFont="1" applyFill="1" applyBorder="1" applyAlignment="1" quotePrefix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177" fontId="8" fillId="0" borderId="23" xfId="0" applyNumberFormat="1" applyFont="1" applyFill="1" applyBorder="1" applyAlignment="1" quotePrefix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32" fontId="15" fillId="0" borderId="0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/>
    </xf>
    <xf numFmtId="178" fontId="19" fillId="0" borderId="27" xfId="0" applyNumberFormat="1" applyFont="1" applyBorder="1" applyAlignment="1">
      <alignment horizontal="center" vertical="center"/>
    </xf>
    <xf numFmtId="178" fontId="19" fillId="0" borderId="22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216" fontId="19" fillId="0" borderId="33" xfId="0" applyNumberFormat="1" applyFont="1" applyFill="1" applyBorder="1" applyAlignment="1">
      <alignment horizontal="center" vertical="center"/>
    </xf>
    <xf numFmtId="216" fontId="19" fillId="0" borderId="34" xfId="0" applyNumberFormat="1" applyFont="1" applyFill="1" applyBorder="1" applyAlignment="1">
      <alignment horizontal="center" vertical="center"/>
    </xf>
    <xf numFmtId="216" fontId="19" fillId="0" borderId="35" xfId="0" applyNumberFormat="1" applyFont="1" applyFill="1" applyBorder="1" applyAlignment="1">
      <alignment horizontal="center" vertical="center"/>
    </xf>
    <xf numFmtId="216" fontId="19" fillId="0" borderId="36" xfId="0" applyNumberFormat="1" applyFont="1" applyFill="1" applyBorder="1" applyAlignment="1">
      <alignment horizontal="center" vertical="center"/>
    </xf>
    <xf numFmtId="216" fontId="19" fillId="0" borderId="37" xfId="0" applyNumberFormat="1" applyFont="1" applyFill="1" applyBorder="1" applyAlignment="1">
      <alignment horizontal="center" vertical="center"/>
    </xf>
    <xf numFmtId="216" fontId="19" fillId="0" borderId="26" xfId="0" applyNumberFormat="1" applyFont="1" applyFill="1" applyBorder="1" applyAlignment="1">
      <alignment horizontal="center" vertical="center"/>
    </xf>
    <xf numFmtId="180" fontId="19" fillId="0" borderId="27" xfId="0" applyNumberFormat="1" applyFont="1" applyBorder="1" applyAlignment="1">
      <alignment horizontal="right" vertical="center"/>
    </xf>
    <xf numFmtId="180" fontId="19" fillId="0" borderId="22" xfId="0" applyNumberFormat="1" applyFont="1" applyBorder="1" applyAlignment="1">
      <alignment horizontal="right" vertical="center"/>
    </xf>
    <xf numFmtId="180" fontId="19" fillId="0" borderId="22" xfId="0" applyNumberFormat="1" applyFont="1" applyFill="1" applyBorder="1" applyAlignment="1">
      <alignment horizontal="right" vertical="center"/>
    </xf>
    <xf numFmtId="0" fontId="11" fillId="33" borderId="38" xfId="0" applyFont="1" applyFill="1" applyBorder="1" applyAlignment="1">
      <alignment horizontal="center" vertical="center"/>
    </xf>
    <xf numFmtId="216" fontId="19" fillId="0" borderId="39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176" fontId="8" fillId="0" borderId="41" xfId="0" applyNumberFormat="1" applyFont="1" applyFill="1" applyBorder="1" applyAlignment="1">
      <alignment horizontal="center" vertical="center"/>
    </xf>
    <xf numFmtId="180" fontId="12" fillId="0" borderId="42" xfId="0" applyNumberFormat="1" applyFont="1" applyFill="1" applyBorder="1" applyAlignment="1">
      <alignment horizontal="center" vertical="center"/>
    </xf>
    <xf numFmtId="180" fontId="12" fillId="0" borderId="40" xfId="0" applyNumberFormat="1" applyFont="1" applyFill="1" applyBorder="1" applyAlignment="1">
      <alignment horizontal="center" vertical="center"/>
    </xf>
    <xf numFmtId="180" fontId="12" fillId="0" borderId="43" xfId="0" applyNumberFormat="1" applyFont="1" applyFill="1" applyBorder="1" applyAlignment="1">
      <alignment horizontal="center" vertical="center"/>
    </xf>
    <xf numFmtId="216" fontId="19" fillId="0" borderId="41" xfId="0" applyNumberFormat="1" applyFont="1" applyFill="1" applyBorder="1" applyAlignment="1">
      <alignment horizontal="center" vertical="center"/>
    </xf>
    <xf numFmtId="216" fontId="19" fillId="0" borderId="44" xfId="0" applyNumberFormat="1" applyFont="1" applyFill="1" applyBorder="1" applyAlignment="1">
      <alignment horizontal="center" vertical="center"/>
    </xf>
    <xf numFmtId="180" fontId="13" fillId="34" borderId="0" xfId="0" applyNumberFormat="1" applyFont="1" applyFill="1" applyBorder="1" applyAlignment="1">
      <alignment horizontal="left" vertical="center"/>
    </xf>
    <xf numFmtId="180" fontId="12" fillId="34" borderId="0" xfId="0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180" fontId="16" fillId="0" borderId="46" xfId="0" applyNumberFormat="1" applyFont="1" applyBorder="1" applyAlignment="1">
      <alignment horizontal="right" vertical="center"/>
    </xf>
    <xf numFmtId="180" fontId="16" fillId="0" borderId="24" xfId="0" applyNumberFormat="1" applyFont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 quotePrefix="1">
      <alignment horizontal="center" vertical="center"/>
    </xf>
    <xf numFmtId="180" fontId="13" fillId="0" borderId="24" xfId="0" applyNumberFormat="1" applyFont="1" applyBorder="1" applyAlignment="1">
      <alignment horizontal="center" vertical="center"/>
    </xf>
    <xf numFmtId="180" fontId="13" fillId="0" borderId="27" xfId="0" applyNumberFormat="1" applyFont="1" applyBorder="1" applyAlignment="1">
      <alignment horizontal="left" vertical="center"/>
    </xf>
    <xf numFmtId="180" fontId="13" fillId="0" borderId="22" xfId="0" applyNumberFormat="1" applyFont="1" applyBorder="1" applyAlignment="1">
      <alignment horizontal="left" vertical="center"/>
    </xf>
    <xf numFmtId="180" fontId="13" fillId="0" borderId="40" xfId="0" applyNumberFormat="1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22" fillId="34" borderId="52" xfId="0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11" fillId="35" borderId="47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5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/>
    </xf>
    <xf numFmtId="176" fontId="8" fillId="0" borderId="37" xfId="0" applyNumberFormat="1" applyFont="1" applyFill="1" applyBorder="1" applyAlignment="1">
      <alignment horizontal="center" vertical="center"/>
    </xf>
    <xf numFmtId="180" fontId="19" fillId="0" borderId="46" xfId="0" applyNumberFormat="1" applyFont="1" applyBorder="1" applyAlignment="1">
      <alignment horizontal="right" vertical="center"/>
    </xf>
    <xf numFmtId="178" fontId="19" fillId="0" borderId="27" xfId="0" applyNumberFormat="1" applyFont="1" applyFill="1" applyBorder="1" applyAlignment="1">
      <alignment horizontal="center" vertical="center"/>
    </xf>
    <xf numFmtId="216" fontId="19" fillId="0" borderId="37" xfId="0" applyNumberFormat="1" applyFont="1" applyFill="1" applyBorder="1" applyAlignment="1">
      <alignment horizontal="right" vertical="center"/>
    </xf>
    <xf numFmtId="216" fontId="16" fillId="0" borderId="65" xfId="0" applyNumberFormat="1" applyFont="1" applyFill="1" applyBorder="1" applyAlignment="1">
      <alignment horizontal="center" vertical="center"/>
    </xf>
    <xf numFmtId="216" fontId="16" fillId="0" borderId="66" xfId="0" applyNumberFormat="1" applyFont="1" applyFill="1" applyBorder="1" applyAlignment="1">
      <alignment horizontal="center" vertical="center"/>
    </xf>
    <xf numFmtId="216" fontId="19" fillId="0" borderId="49" xfId="0" applyNumberFormat="1" applyFont="1" applyFill="1" applyBorder="1" applyAlignment="1">
      <alignment horizontal="right" vertical="center"/>
    </xf>
    <xf numFmtId="216" fontId="19" fillId="0" borderId="27" xfId="0" applyNumberFormat="1" applyFont="1" applyFill="1" applyBorder="1" applyAlignment="1">
      <alignment horizontal="right" vertical="center"/>
    </xf>
    <xf numFmtId="217" fontId="19" fillId="0" borderId="27" xfId="0" applyNumberFormat="1" applyFont="1" applyFill="1" applyBorder="1" applyAlignment="1">
      <alignment horizontal="right" vertical="center"/>
    </xf>
    <xf numFmtId="216" fontId="19" fillId="0" borderId="31" xfId="0" applyNumberFormat="1" applyFont="1" applyFill="1" applyBorder="1" applyAlignment="1">
      <alignment horizontal="right" vertical="center"/>
    </xf>
    <xf numFmtId="216" fontId="17" fillId="0" borderId="63" xfId="0" applyNumberFormat="1" applyFont="1" applyFill="1" applyBorder="1" applyAlignment="1">
      <alignment horizontal="center" vertical="center"/>
    </xf>
    <xf numFmtId="216" fontId="29" fillId="0" borderId="37" xfId="0" applyNumberFormat="1" applyFont="1" applyFill="1" applyBorder="1" applyAlignment="1">
      <alignment horizontal="right" vertical="center"/>
    </xf>
    <xf numFmtId="216" fontId="19" fillId="0" borderId="67" xfId="0" applyNumberFormat="1" applyFont="1" applyFill="1" applyBorder="1" applyAlignment="1">
      <alignment horizontal="right" vertical="center"/>
    </xf>
    <xf numFmtId="216" fontId="16" fillId="0" borderId="34" xfId="0" applyNumberFormat="1" applyFont="1" applyFill="1" applyBorder="1" applyAlignment="1">
      <alignment horizontal="right" vertical="center"/>
    </xf>
    <xf numFmtId="0" fontId="29" fillId="0" borderId="48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180" fontId="19" fillId="0" borderId="24" xfId="0" applyNumberFormat="1" applyFont="1" applyBorder="1" applyAlignment="1">
      <alignment horizontal="right" vertical="center"/>
    </xf>
    <xf numFmtId="178" fontId="19" fillId="0" borderId="22" xfId="0" applyNumberFormat="1" applyFont="1" applyBorder="1" applyAlignment="1">
      <alignment horizontal="right" vertical="center"/>
    </xf>
    <xf numFmtId="216" fontId="19" fillId="0" borderId="26" xfId="0" applyNumberFormat="1" applyFont="1" applyFill="1" applyBorder="1" applyAlignment="1">
      <alignment horizontal="right" vertical="center"/>
    </xf>
    <xf numFmtId="216" fontId="16" fillId="0" borderId="68" xfId="0" applyNumberFormat="1" applyFont="1" applyFill="1" applyBorder="1" applyAlignment="1">
      <alignment horizontal="center" vertical="center"/>
    </xf>
    <xf numFmtId="216" fontId="16" fillId="0" borderId="69" xfId="0" applyNumberFormat="1" applyFont="1" applyFill="1" applyBorder="1" applyAlignment="1">
      <alignment horizontal="center" vertical="center"/>
    </xf>
    <xf numFmtId="216" fontId="19" fillId="0" borderId="50" xfId="0" applyNumberFormat="1" applyFont="1" applyFill="1" applyBorder="1" applyAlignment="1">
      <alignment horizontal="right" vertical="center"/>
    </xf>
    <xf numFmtId="216" fontId="19" fillId="0" borderId="22" xfId="0" applyNumberFormat="1" applyFont="1" applyFill="1" applyBorder="1" applyAlignment="1">
      <alignment horizontal="right" vertical="center"/>
    </xf>
    <xf numFmtId="217" fontId="19" fillId="0" borderId="22" xfId="0" applyNumberFormat="1" applyFont="1" applyFill="1" applyBorder="1" applyAlignment="1">
      <alignment horizontal="right" vertical="center"/>
    </xf>
    <xf numFmtId="216" fontId="19" fillId="0" borderId="23" xfId="0" applyNumberFormat="1" applyFont="1" applyFill="1" applyBorder="1" applyAlignment="1">
      <alignment horizontal="right" vertical="center"/>
    </xf>
    <xf numFmtId="216" fontId="30" fillId="0" borderId="48" xfId="0" applyNumberFormat="1" applyFont="1" applyFill="1" applyBorder="1" applyAlignment="1">
      <alignment horizontal="center" vertical="center"/>
    </xf>
    <xf numFmtId="216" fontId="29" fillId="0" borderId="26" xfId="0" applyNumberFormat="1" applyFont="1" applyFill="1" applyBorder="1" applyAlignment="1">
      <alignment horizontal="right" vertical="center"/>
    </xf>
    <xf numFmtId="216" fontId="19" fillId="0" borderId="70" xfId="0" applyNumberFormat="1" applyFont="1" applyFill="1" applyBorder="1" applyAlignment="1">
      <alignment horizontal="right" vertical="center"/>
    </xf>
    <xf numFmtId="216" fontId="16" fillId="0" borderId="36" xfId="0" applyNumberFormat="1" applyFont="1" applyFill="1" applyBorder="1" applyAlignment="1">
      <alignment horizontal="right" vertical="center"/>
    </xf>
    <xf numFmtId="0" fontId="29" fillId="0" borderId="60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left" vertical="center"/>
    </xf>
    <xf numFmtId="180" fontId="19" fillId="0" borderId="42" xfId="0" applyNumberFormat="1" applyFont="1" applyBorder="1" applyAlignment="1">
      <alignment horizontal="right" vertical="center"/>
    </xf>
    <xf numFmtId="180" fontId="19" fillId="0" borderId="40" xfId="0" applyNumberFormat="1" applyFont="1" applyBorder="1" applyAlignment="1">
      <alignment horizontal="right" vertical="center"/>
    </xf>
    <xf numFmtId="178" fontId="19" fillId="0" borderId="40" xfId="0" applyNumberFormat="1" applyFont="1" applyBorder="1" applyAlignment="1">
      <alignment horizontal="right" vertical="center"/>
    </xf>
    <xf numFmtId="216" fontId="19" fillId="0" borderId="41" xfId="0" applyNumberFormat="1" applyFont="1" applyFill="1" applyBorder="1" applyAlignment="1">
      <alignment horizontal="right" vertical="center"/>
    </xf>
    <xf numFmtId="216" fontId="19" fillId="0" borderId="51" xfId="0" applyNumberFormat="1" applyFont="1" applyFill="1" applyBorder="1" applyAlignment="1">
      <alignment horizontal="right" vertical="center"/>
    </xf>
    <xf numFmtId="216" fontId="19" fillId="0" borderId="40" xfId="0" applyNumberFormat="1" applyFont="1" applyFill="1" applyBorder="1" applyAlignment="1">
      <alignment horizontal="right" vertical="center"/>
    </xf>
    <xf numFmtId="217" fontId="19" fillId="0" borderId="40" xfId="0" applyNumberFormat="1" applyFont="1" applyFill="1" applyBorder="1" applyAlignment="1">
      <alignment horizontal="right" vertical="center"/>
    </xf>
    <xf numFmtId="216" fontId="19" fillId="0" borderId="43" xfId="0" applyNumberFormat="1" applyFont="1" applyFill="1" applyBorder="1" applyAlignment="1">
      <alignment horizontal="right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30" fillId="0" borderId="48" xfId="0" applyNumberFormat="1" applyFont="1" applyFill="1" applyBorder="1" applyAlignment="1">
      <alignment horizontal="center" vertical="center"/>
    </xf>
    <xf numFmtId="216" fontId="29" fillId="0" borderId="41" xfId="0" applyNumberFormat="1" applyFont="1" applyFill="1" applyBorder="1" applyAlignment="1">
      <alignment horizontal="right" vertical="center"/>
    </xf>
    <xf numFmtId="216" fontId="19" fillId="0" borderId="71" xfId="0" applyNumberFormat="1" applyFont="1" applyFill="1" applyBorder="1" applyAlignment="1">
      <alignment horizontal="right" vertical="center"/>
    </xf>
    <xf numFmtId="216" fontId="16" fillId="0" borderId="44" xfId="0" applyNumberFormat="1" applyFont="1" applyFill="1" applyBorder="1" applyAlignment="1">
      <alignment horizontal="right" vertical="center"/>
    </xf>
    <xf numFmtId="0" fontId="29" fillId="0" borderId="63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vertical="center"/>
    </xf>
    <xf numFmtId="178" fontId="19" fillId="0" borderId="27" xfId="0" applyNumberFormat="1" applyFont="1" applyBorder="1" applyAlignment="1">
      <alignment horizontal="right" vertical="center"/>
    </xf>
    <xf numFmtId="216" fontId="30" fillId="0" borderId="63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73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center" vertical="center"/>
    </xf>
    <xf numFmtId="176" fontId="8" fillId="0" borderId="74" xfId="0" applyNumberFormat="1" applyFont="1" applyFill="1" applyBorder="1" applyAlignment="1">
      <alignment horizontal="center" vertical="center"/>
    </xf>
    <xf numFmtId="180" fontId="19" fillId="0" borderId="75" xfId="0" applyNumberFormat="1" applyFont="1" applyBorder="1" applyAlignment="1">
      <alignment horizontal="right" vertical="center"/>
    </xf>
    <xf numFmtId="180" fontId="19" fillId="0" borderId="73" xfId="0" applyNumberFormat="1" applyFont="1" applyFill="1" applyBorder="1" applyAlignment="1">
      <alignment horizontal="right" vertical="center"/>
    </xf>
    <xf numFmtId="178" fontId="19" fillId="0" borderId="73" xfId="0" applyNumberFormat="1" applyFont="1" applyBorder="1" applyAlignment="1">
      <alignment horizontal="right" vertical="center"/>
    </xf>
    <xf numFmtId="180" fontId="19" fillId="0" borderId="73" xfId="0" applyNumberFormat="1" applyFont="1" applyBorder="1" applyAlignment="1">
      <alignment horizontal="right" vertical="center"/>
    </xf>
    <xf numFmtId="216" fontId="19" fillId="0" borderId="76" xfId="0" applyNumberFormat="1" applyFont="1" applyFill="1" applyBorder="1" applyAlignment="1">
      <alignment horizontal="right" vertical="center"/>
    </xf>
    <xf numFmtId="216" fontId="16" fillId="0" borderId="58" xfId="0" applyNumberFormat="1" applyFont="1" applyFill="1" applyBorder="1" applyAlignment="1">
      <alignment horizontal="center" vertical="center"/>
    </xf>
    <xf numFmtId="216" fontId="16" fillId="0" borderId="59" xfId="0" applyNumberFormat="1" applyFont="1" applyFill="1" applyBorder="1" applyAlignment="1">
      <alignment horizontal="center" vertical="center"/>
    </xf>
    <xf numFmtId="216" fontId="19" fillId="0" borderId="77" xfId="0" applyNumberFormat="1" applyFont="1" applyFill="1" applyBorder="1" applyAlignment="1">
      <alignment horizontal="right" vertical="center"/>
    </xf>
    <xf numFmtId="216" fontId="19" fillId="0" borderId="73" xfId="0" applyNumberFormat="1" applyFont="1" applyFill="1" applyBorder="1" applyAlignment="1">
      <alignment horizontal="right" vertical="center"/>
    </xf>
    <xf numFmtId="217" fontId="19" fillId="0" borderId="73" xfId="0" applyNumberFormat="1" applyFont="1" applyFill="1" applyBorder="1" applyAlignment="1">
      <alignment horizontal="right" vertical="center"/>
    </xf>
    <xf numFmtId="216" fontId="19" fillId="0" borderId="74" xfId="0" applyNumberFormat="1" applyFont="1" applyFill="1" applyBorder="1" applyAlignment="1">
      <alignment horizontal="right" vertical="center"/>
    </xf>
    <xf numFmtId="0" fontId="16" fillId="0" borderId="58" xfId="0" applyNumberFormat="1" applyFont="1" applyFill="1" applyBorder="1" applyAlignment="1">
      <alignment horizontal="center" vertical="center"/>
    </xf>
    <xf numFmtId="0" fontId="16" fillId="0" borderId="59" xfId="0" applyNumberFormat="1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216" fontId="29" fillId="0" borderId="76" xfId="0" applyNumberFormat="1" applyFont="1" applyFill="1" applyBorder="1" applyAlignment="1">
      <alignment horizontal="right" vertical="center"/>
    </xf>
    <xf numFmtId="216" fontId="19" fillId="0" borderId="78" xfId="0" applyNumberFormat="1" applyFont="1" applyFill="1" applyBorder="1" applyAlignment="1">
      <alignment horizontal="right" vertical="center"/>
    </xf>
    <xf numFmtId="216" fontId="16" fillId="0" borderId="79" xfId="0" applyNumberFormat="1" applyFont="1" applyFill="1" applyBorder="1" applyAlignment="1">
      <alignment horizontal="right" vertical="center"/>
    </xf>
    <xf numFmtId="0" fontId="16" fillId="0" borderId="57" xfId="0" applyFont="1" applyFill="1" applyBorder="1" applyAlignment="1">
      <alignment horizontal="left" vertical="center"/>
    </xf>
    <xf numFmtId="0" fontId="17" fillId="0" borderId="80" xfId="0" applyFont="1" applyFill="1" applyBorder="1" applyAlignment="1">
      <alignment vertical="center"/>
    </xf>
    <xf numFmtId="0" fontId="8" fillId="0" borderId="80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center" vertical="center"/>
    </xf>
    <xf numFmtId="177" fontId="8" fillId="0" borderId="81" xfId="0" applyNumberFormat="1" applyFont="1" applyFill="1" applyBorder="1" applyAlignment="1">
      <alignment horizontal="center" vertical="center"/>
    </xf>
    <xf numFmtId="180" fontId="19" fillId="0" borderId="82" xfId="0" applyNumberFormat="1" applyFont="1" applyBorder="1" applyAlignment="1">
      <alignment horizontal="right" vertical="center"/>
    </xf>
    <xf numFmtId="180" fontId="19" fillId="0" borderId="80" xfId="0" applyNumberFormat="1" applyFont="1" applyBorder="1" applyAlignment="1">
      <alignment horizontal="right" vertical="center"/>
    </xf>
    <xf numFmtId="178" fontId="19" fillId="0" borderId="80" xfId="0" applyNumberFormat="1" applyFont="1" applyBorder="1" applyAlignment="1">
      <alignment horizontal="right" vertical="center"/>
    </xf>
    <xf numFmtId="216" fontId="19" fillId="0" borderId="81" xfId="0" applyNumberFormat="1" applyFont="1" applyFill="1" applyBorder="1" applyAlignment="1">
      <alignment horizontal="right" vertical="center"/>
    </xf>
    <xf numFmtId="216" fontId="19" fillId="0" borderId="83" xfId="0" applyNumberFormat="1" applyFont="1" applyFill="1" applyBorder="1" applyAlignment="1">
      <alignment horizontal="right" vertical="center"/>
    </xf>
    <xf numFmtId="216" fontId="19" fillId="0" borderId="80" xfId="0" applyNumberFormat="1" applyFont="1" applyFill="1" applyBorder="1" applyAlignment="1">
      <alignment horizontal="right" vertical="center"/>
    </xf>
    <xf numFmtId="217" fontId="19" fillId="0" borderId="80" xfId="0" applyNumberFormat="1" applyFont="1" applyFill="1" applyBorder="1" applyAlignment="1">
      <alignment horizontal="right" vertical="center"/>
    </xf>
    <xf numFmtId="216" fontId="19" fillId="0" borderId="84" xfId="0" applyNumberFormat="1" applyFont="1" applyFill="1" applyBorder="1" applyAlignment="1">
      <alignment horizontal="right" vertical="center"/>
    </xf>
    <xf numFmtId="216" fontId="29" fillId="0" borderId="81" xfId="0" applyNumberFormat="1" applyFont="1" applyFill="1" applyBorder="1" applyAlignment="1">
      <alignment horizontal="right" vertical="center"/>
    </xf>
    <xf numFmtId="216" fontId="19" fillId="0" borderId="85" xfId="0" applyNumberFormat="1" applyFont="1" applyFill="1" applyBorder="1" applyAlignment="1">
      <alignment horizontal="right" vertical="center"/>
    </xf>
    <xf numFmtId="216" fontId="16" fillId="0" borderId="86" xfId="0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80" fontId="19" fillId="0" borderId="40" xfId="0" applyNumberFormat="1" applyFont="1" applyFill="1" applyBorder="1" applyAlignment="1">
      <alignment horizontal="right" vertical="center"/>
    </xf>
    <xf numFmtId="0" fontId="16" fillId="0" borderId="73" xfId="0" applyFont="1" applyFill="1" applyBorder="1" applyAlignment="1">
      <alignment vertical="center"/>
    </xf>
    <xf numFmtId="0" fontId="17" fillId="0" borderId="80" xfId="0" applyFont="1" applyFill="1" applyBorder="1" applyAlignment="1">
      <alignment horizontal="left" vertical="center"/>
    </xf>
    <xf numFmtId="176" fontId="8" fillId="0" borderId="81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vertical="center"/>
    </xf>
    <xf numFmtId="216" fontId="19" fillId="0" borderId="87" xfId="0" applyNumberFormat="1" applyFont="1" applyFill="1" applyBorder="1" applyAlignment="1">
      <alignment horizontal="right" vertical="center"/>
    </xf>
    <xf numFmtId="216" fontId="19" fillId="0" borderId="88" xfId="0" applyNumberFormat="1" applyFont="1" applyFill="1" applyBorder="1" applyAlignment="1">
      <alignment horizontal="right" vertical="center"/>
    </xf>
    <xf numFmtId="180" fontId="19" fillId="0" borderId="24" xfId="0" applyNumberFormat="1" applyFont="1" applyFill="1" applyBorder="1" applyAlignment="1">
      <alignment horizontal="right" vertical="center"/>
    </xf>
    <xf numFmtId="216" fontId="19" fillId="0" borderId="89" xfId="0" applyNumberFormat="1" applyFont="1" applyFill="1" applyBorder="1" applyAlignment="1">
      <alignment horizontal="right" vertical="center"/>
    </xf>
    <xf numFmtId="0" fontId="17" fillId="0" borderId="73" xfId="0" applyFont="1" applyFill="1" applyBorder="1" applyAlignment="1">
      <alignment horizontal="left" vertical="center"/>
    </xf>
    <xf numFmtId="216" fontId="19" fillId="0" borderId="90" xfId="0" applyNumberFormat="1" applyFont="1" applyFill="1" applyBorder="1" applyAlignment="1">
      <alignment horizontal="right" vertical="center"/>
    </xf>
    <xf numFmtId="216" fontId="30" fillId="0" borderId="60" xfId="0" applyNumberFormat="1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vertical="center"/>
    </xf>
    <xf numFmtId="180" fontId="19" fillId="0" borderId="82" xfId="0" applyNumberFormat="1" applyFont="1" applyFill="1" applyBorder="1" applyAlignment="1">
      <alignment horizontal="right" vertical="center"/>
    </xf>
    <xf numFmtId="180" fontId="19" fillId="0" borderId="80" xfId="0" applyNumberFormat="1" applyFont="1" applyFill="1" applyBorder="1" applyAlignment="1">
      <alignment horizontal="right" vertical="center"/>
    </xf>
    <xf numFmtId="176" fontId="16" fillId="0" borderId="68" xfId="0" applyNumberFormat="1" applyFont="1" applyFill="1" applyBorder="1" applyAlignment="1">
      <alignment horizontal="center" vertical="center"/>
    </xf>
    <xf numFmtId="180" fontId="16" fillId="0" borderId="69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center"/>
    </xf>
    <xf numFmtId="177" fontId="8" fillId="0" borderId="41" xfId="0" applyNumberFormat="1" applyFont="1" applyFill="1" applyBorder="1" applyAlignment="1">
      <alignment horizontal="center" vertical="center"/>
    </xf>
    <xf numFmtId="180" fontId="19" fillId="0" borderId="42" xfId="0" applyNumberFormat="1" applyFont="1" applyFill="1" applyBorder="1" applyAlignment="1">
      <alignment horizontal="right" vertical="center"/>
    </xf>
    <xf numFmtId="0" fontId="17" fillId="0" borderId="73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center" vertical="center"/>
    </xf>
    <xf numFmtId="216" fontId="19" fillId="0" borderId="22" xfId="0" applyNumberFormat="1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180" fontId="19" fillId="0" borderId="75" xfId="0" applyNumberFormat="1" applyFont="1" applyFill="1" applyBorder="1" applyAlignment="1">
      <alignment horizontal="right" vertical="center"/>
    </xf>
    <xf numFmtId="180" fontId="19" fillId="0" borderId="89" xfId="0" applyNumberFormat="1" applyFont="1" applyBorder="1" applyAlignment="1">
      <alignment horizontal="right" vertical="center"/>
    </xf>
    <xf numFmtId="180" fontId="19" fillId="0" borderId="89" xfId="0" applyNumberFormat="1" applyFont="1" applyFill="1" applyBorder="1" applyAlignment="1">
      <alignment horizontal="right" vertical="center"/>
    </xf>
    <xf numFmtId="0" fontId="0" fillId="0" borderId="91" xfId="0" applyFont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9" fillId="0" borderId="42" xfId="0" applyNumberFormat="1" applyFont="1" applyFill="1" applyBorder="1" applyAlignment="1">
      <alignment horizontal="right" vertical="center"/>
    </xf>
    <xf numFmtId="0" fontId="19" fillId="0" borderId="40" xfId="0" applyNumberFormat="1" applyFont="1" applyFill="1" applyBorder="1" applyAlignment="1">
      <alignment horizontal="right" vertical="center"/>
    </xf>
    <xf numFmtId="0" fontId="19" fillId="0" borderId="40" xfId="0" applyNumberFormat="1" applyFont="1" applyFill="1" applyBorder="1" applyAlignment="1">
      <alignment horizontal="center" vertical="center"/>
    </xf>
    <xf numFmtId="180" fontId="19" fillId="0" borderId="41" xfId="0" applyNumberFormat="1" applyFont="1" applyFill="1" applyBorder="1" applyAlignment="1">
      <alignment horizontal="right" vertical="center"/>
    </xf>
    <xf numFmtId="0" fontId="29" fillId="0" borderId="41" xfId="0" applyNumberFormat="1" applyFont="1" applyFill="1" applyBorder="1" applyAlignment="1">
      <alignment horizontal="left" vertical="center"/>
    </xf>
    <xf numFmtId="216" fontId="16" fillId="0" borderId="44" xfId="0" applyNumberFormat="1" applyFont="1" applyFill="1" applyBorder="1" applyAlignment="1">
      <alignment horizontal="left" vertical="center"/>
    </xf>
    <xf numFmtId="0" fontId="16" fillId="0" borderId="65" xfId="0" applyNumberFormat="1" applyFont="1" applyFill="1" applyBorder="1" applyAlignment="1">
      <alignment horizontal="center" vertical="center"/>
    </xf>
    <xf numFmtId="216" fontId="19" fillId="0" borderId="2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180" fontId="19" fillId="0" borderId="22" xfId="0" applyNumberFormat="1" applyFont="1" applyBorder="1" applyAlignment="1">
      <alignment horizontal="center" vertical="center"/>
    </xf>
    <xf numFmtId="180" fontId="19" fillId="0" borderId="26" xfId="0" applyNumberFormat="1" applyFont="1" applyFill="1" applyBorder="1" applyAlignment="1">
      <alignment horizontal="right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right" vertical="center"/>
    </xf>
    <xf numFmtId="0" fontId="29" fillId="0" borderId="26" xfId="0" applyNumberFormat="1" applyFont="1" applyFill="1" applyBorder="1" applyAlignment="1">
      <alignment horizontal="left" vertical="center"/>
    </xf>
    <xf numFmtId="216" fontId="16" fillId="0" borderId="36" xfId="0" applyNumberFormat="1" applyFont="1" applyFill="1" applyBorder="1" applyAlignment="1">
      <alignment horizontal="left" vertical="center"/>
    </xf>
    <xf numFmtId="0" fontId="7" fillId="0" borderId="91" xfId="0" applyFont="1" applyBorder="1" applyAlignment="1">
      <alignment vertical="center"/>
    </xf>
    <xf numFmtId="176" fontId="8" fillId="0" borderId="76" xfId="0" applyNumberFormat="1" applyFont="1" applyFill="1" applyBorder="1" applyAlignment="1">
      <alignment horizontal="center" vertical="center"/>
    </xf>
    <xf numFmtId="178" fontId="19" fillId="0" borderId="80" xfId="0" applyNumberFormat="1" applyFont="1" applyBorder="1" applyAlignment="1">
      <alignment horizontal="center" vertical="center"/>
    </xf>
    <xf numFmtId="180" fontId="19" fillId="0" borderId="81" xfId="0" applyNumberFormat="1" applyFont="1" applyFill="1" applyBorder="1" applyAlignment="1">
      <alignment horizontal="right" vertical="center"/>
    </xf>
    <xf numFmtId="0" fontId="31" fillId="0" borderId="92" xfId="0" applyFont="1" applyBorder="1" applyAlignment="1">
      <alignment horizontal="center" vertical="center"/>
    </xf>
    <xf numFmtId="0" fontId="19" fillId="0" borderId="80" xfId="0" applyNumberFormat="1" applyFont="1" applyFill="1" applyBorder="1" applyAlignment="1">
      <alignment horizontal="right" vertical="center"/>
    </xf>
    <xf numFmtId="0" fontId="16" fillId="0" borderId="81" xfId="0" applyNumberFormat="1" applyFont="1" applyFill="1" applyBorder="1" applyAlignment="1">
      <alignment horizontal="left" vertical="center"/>
    </xf>
    <xf numFmtId="216" fontId="16" fillId="0" borderId="86" xfId="0" applyNumberFormat="1" applyFont="1" applyFill="1" applyBorder="1" applyAlignment="1">
      <alignment horizontal="left" vertical="center"/>
    </xf>
    <xf numFmtId="216" fontId="16" fillId="0" borderId="26" xfId="0" applyNumberFormat="1" applyFont="1" applyFill="1" applyBorder="1" applyAlignment="1">
      <alignment horizontal="left" vertical="center"/>
    </xf>
    <xf numFmtId="178" fontId="19" fillId="0" borderId="40" xfId="0" applyNumberFormat="1" applyFont="1" applyBorder="1" applyAlignment="1">
      <alignment horizontal="center" vertical="center"/>
    </xf>
    <xf numFmtId="216" fontId="16" fillId="0" borderId="41" xfId="0" applyNumberFormat="1" applyFont="1" applyFill="1" applyBorder="1" applyAlignment="1">
      <alignment horizontal="left" vertical="center"/>
    </xf>
    <xf numFmtId="180" fontId="19" fillId="0" borderId="31" xfId="0" applyNumberFormat="1" applyFont="1" applyFill="1" applyBorder="1" applyAlignment="1">
      <alignment horizontal="right" vertical="center"/>
    </xf>
    <xf numFmtId="216" fontId="16" fillId="0" borderId="37" xfId="0" applyNumberFormat="1" applyFont="1" applyFill="1" applyBorder="1" applyAlignment="1">
      <alignment horizontal="left" vertical="center"/>
    </xf>
    <xf numFmtId="180" fontId="19" fillId="0" borderId="23" xfId="0" applyNumberFormat="1" applyFont="1" applyFill="1" applyBorder="1" applyAlignment="1">
      <alignment horizontal="right" vertical="center"/>
    </xf>
    <xf numFmtId="0" fontId="29" fillId="0" borderId="93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right" vertical="center"/>
    </xf>
    <xf numFmtId="0" fontId="17" fillId="0" borderId="95" xfId="0" applyFont="1" applyFill="1" applyBorder="1" applyAlignment="1">
      <alignment vertical="center"/>
    </xf>
    <xf numFmtId="0" fontId="8" fillId="0" borderId="95" xfId="0" applyFont="1" applyFill="1" applyBorder="1" applyAlignment="1">
      <alignment horizontal="left" vertical="center"/>
    </xf>
    <xf numFmtId="0" fontId="8" fillId="0" borderId="95" xfId="0" applyFont="1" applyFill="1" applyBorder="1" applyAlignment="1">
      <alignment horizontal="center" vertical="center"/>
    </xf>
    <xf numFmtId="176" fontId="8" fillId="0" borderId="96" xfId="0" applyNumberFormat="1" applyFont="1" applyFill="1" applyBorder="1" applyAlignment="1">
      <alignment horizontal="center" vertical="center"/>
    </xf>
    <xf numFmtId="180" fontId="19" fillId="0" borderId="97" xfId="0" applyNumberFormat="1" applyFont="1" applyBorder="1" applyAlignment="1">
      <alignment horizontal="right" vertical="center"/>
    </xf>
    <xf numFmtId="180" fontId="19" fillId="0" borderId="95" xfId="0" applyNumberFormat="1" applyFont="1" applyBorder="1" applyAlignment="1">
      <alignment horizontal="right" vertical="center"/>
    </xf>
    <xf numFmtId="178" fontId="19" fillId="0" borderId="95" xfId="0" applyNumberFormat="1" applyFont="1" applyBorder="1" applyAlignment="1">
      <alignment horizontal="center" vertical="center"/>
    </xf>
    <xf numFmtId="180" fontId="19" fillId="0" borderId="96" xfId="0" applyNumberFormat="1" applyFont="1" applyFill="1" applyBorder="1" applyAlignment="1">
      <alignment horizontal="right" vertical="center"/>
    </xf>
    <xf numFmtId="216" fontId="19" fillId="0" borderId="98" xfId="0" applyNumberFormat="1" applyFont="1" applyFill="1" applyBorder="1" applyAlignment="1">
      <alignment horizontal="center" vertical="center"/>
    </xf>
    <xf numFmtId="216" fontId="19" fillId="0" borderId="99" xfId="0" applyNumberFormat="1" applyFont="1" applyFill="1" applyBorder="1" applyAlignment="1">
      <alignment horizontal="center" vertical="center"/>
    </xf>
    <xf numFmtId="216" fontId="19" fillId="0" borderId="100" xfId="0" applyNumberFormat="1" applyFont="1" applyFill="1" applyBorder="1" applyAlignment="1">
      <alignment horizontal="right" vertical="center"/>
    </xf>
    <xf numFmtId="216" fontId="19" fillId="0" borderId="95" xfId="0" applyNumberFormat="1" applyFont="1" applyFill="1" applyBorder="1" applyAlignment="1">
      <alignment horizontal="right" vertical="center"/>
    </xf>
    <xf numFmtId="216" fontId="19" fillId="0" borderId="96" xfId="0" applyNumberFormat="1" applyFont="1" applyFill="1" applyBorder="1" applyAlignment="1">
      <alignment horizontal="right" vertical="center"/>
    </xf>
    <xf numFmtId="216" fontId="16" fillId="0" borderId="98" xfId="0" applyNumberFormat="1" applyFont="1" applyFill="1" applyBorder="1" applyAlignment="1">
      <alignment horizontal="center" vertical="center"/>
    </xf>
    <xf numFmtId="216" fontId="16" fillId="0" borderId="99" xfId="0" applyNumberFormat="1" applyFont="1" applyFill="1" applyBorder="1" applyAlignment="1">
      <alignment horizontal="center" vertical="center"/>
    </xf>
    <xf numFmtId="216" fontId="32" fillId="0" borderId="93" xfId="0" applyNumberFormat="1" applyFont="1" applyFill="1" applyBorder="1" applyAlignment="1">
      <alignment horizontal="center" vertical="center"/>
    </xf>
    <xf numFmtId="216" fontId="16" fillId="0" borderId="101" xfId="0" applyNumberFormat="1" applyFont="1" applyFill="1" applyBorder="1" applyAlignment="1">
      <alignment horizontal="left" vertical="center"/>
    </xf>
    <xf numFmtId="216" fontId="19" fillId="0" borderId="102" xfId="0" applyNumberFormat="1" applyFont="1" applyFill="1" applyBorder="1" applyAlignment="1">
      <alignment horizontal="right" vertical="center"/>
    </xf>
    <xf numFmtId="216" fontId="16" fillId="0" borderId="103" xfId="0" applyNumberFormat="1" applyFont="1" applyFill="1" applyBorder="1" applyAlignment="1">
      <alignment horizontal="right" vertical="center"/>
    </xf>
    <xf numFmtId="0" fontId="16" fillId="35" borderId="55" xfId="0" applyFont="1" applyFill="1" applyBorder="1" applyAlignment="1">
      <alignment horizontal="center" vertical="center"/>
    </xf>
    <xf numFmtId="0" fontId="16" fillId="35" borderId="104" xfId="0" applyFont="1" applyFill="1" applyBorder="1" applyAlignment="1">
      <alignment horizontal="center" vertical="center"/>
    </xf>
    <xf numFmtId="0" fontId="16" fillId="35" borderId="105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32" fontId="15" fillId="0" borderId="0" xfId="0" applyNumberFormat="1" applyFont="1" applyFill="1" applyBorder="1" applyAlignment="1">
      <alignment horizontal="left" vertical="center"/>
    </xf>
    <xf numFmtId="32" fontId="11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3" fillId="36" borderId="6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180" fontId="16" fillId="0" borderId="49" xfId="0" applyNumberFormat="1" applyFont="1" applyBorder="1" applyAlignment="1">
      <alignment horizontal="right" vertical="center"/>
    </xf>
    <xf numFmtId="0" fontId="13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216" fontId="19" fillId="0" borderId="34" xfId="0" applyNumberFormat="1" applyFont="1" applyFill="1" applyBorder="1" applyAlignment="1">
      <alignment horizontal="right" vertical="center"/>
    </xf>
    <xf numFmtId="216" fontId="19" fillId="0" borderId="0" xfId="0" applyNumberFormat="1" applyFont="1" applyFill="1" applyBorder="1" applyAlignment="1">
      <alignment horizontal="right" vertical="center"/>
    </xf>
    <xf numFmtId="216" fontId="16" fillId="0" borderId="49" xfId="0" applyNumberFormat="1" applyFont="1" applyFill="1" applyBorder="1" applyAlignment="1">
      <alignment horizontal="right" vertical="center"/>
    </xf>
    <xf numFmtId="216" fontId="19" fillId="0" borderId="91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left" vertical="center"/>
    </xf>
    <xf numFmtId="180" fontId="16" fillId="0" borderId="50" xfId="0" applyNumberFormat="1" applyFont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216" fontId="19" fillId="0" borderId="36" xfId="0" applyNumberFormat="1" applyFont="1" applyFill="1" applyBorder="1" applyAlignment="1">
      <alignment horizontal="right" vertical="center"/>
    </xf>
    <xf numFmtId="216" fontId="16" fillId="0" borderId="50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8" fontId="19" fillId="0" borderId="22" xfId="0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>
      <alignment horizontal="right" vertical="center"/>
    </xf>
    <xf numFmtId="0" fontId="29" fillId="0" borderId="50" xfId="0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right" vertical="center"/>
    </xf>
    <xf numFmtId="0" fontId="19" fillId="0" borderId="89" xfId="0" applyNumberFormat="1" applyFont="1" applyFill="1" applyBorder="1" applyAlignment="1">
      <alignment horizontal="right" vertical="center"/>
    </xf>
    <xf numFmtId="180" fontId="19" fillId="0" borderId="36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6" fillId="0" borderId="106" xfId="0" applyNumberFormat="1" applyFont="1" applyFill="1" applyBorder="1" applyAlignment="1">
      <alignment horizontal="right" vertical="center"/>
    </xf>
    <xf numFmtId="0" fontId="16" fillId="0" borderId="50" xfId="0" applyNumberFormat="1" applyFont="1" applyFill="1" applyBorder="1" applyAlignment="1">
      <alignment horizontal="center" vertical="center"/>
    </xf>
    <xf numFmtId="180" fontId="16" fillId="0" borderId="50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 quotePrefix="1">
      <alignment horizontal="center" vertical="center"/>
    </xf>
    <xf numFmtId="0" fontId="29" fillId="0" borderId="100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center" vertical="center"/>
    </xf>
    <xf numFmtId="180" fontId="19" fillId="0" borderId="103" xfId="0" applyNumberFormat="1" applyFont="1" applyFill="1" applyBorder="1" applyAlignment="1">
      <alignment horizontal="right" vertical="center"/>
    </xf>
    <xf numFmtId="0" fontId="31" fillId="0" borderId="100" xfId="0" applyFont="1" applyBorder="1" applyAlignment="1">
      <alignment vertical="center"/>
    </xf>
    <xf numFmtId="176" fontId="8" fillId="0" borderId="101" xfId="0" applyNumberFormat="1" applyFont="1" applyFill="1" applyBorder="1" applyAlignment="1">
      <alignment horizontal="center" vertical="center"/>
    </xf>
    <xf numFmtId="216" fontId="19" fillId="0" borderId="107" xfId="0" applyNumberFormat="1" applyFont="1" applyFill="1" applyBorder="1" applyAlignment="1">
      <alignment horizontal="right" vertical="center"/>
    </xf>
    <xf numFmtId="216" fontId="19" fillId="0" borderId="103" xfId="0" applyNumberFormat="1" applyFont="1" applyFill="1" applyBorder="1" applyAlignment="1">
      <alignment horizontal="right" vertical="center"/>
    </xf>
    <xf numFmtId="0" fontId="16" fillId="0" borderId="10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2" fontId="16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3" fillId="36" borderId="47" xfId="0" applyFont="1" applyFill="1" applyBorder="1" applyAlignment="1">
      <alignment horizontal="center" vertical="center"/>
    </xf>
    <xf numFmtId="0" fontId="16" fillId="36" borderId="108" xfId="0" applyFont="1" applyFill="1" applyBorder="1" applyAlignment="1">
      <alignment horizontal="center" vertical="center"/>
    </xf>
    <xf numFmtId="0" fontId="13" fillId="36" borderId="60" xfId="0" applyFont="1" applyFill="1" applyBorder="1" applyAlignment="1">
      <alignment horizontal="center" vertical="center"/>
    </xf>
    <xf numFmtId="0" fontId="13" fillId="35" borderId="68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09" xfId="0" applyFont="1" applyFill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109" xfId="0" applyFont="1" applyFill="1" applyBorder="1" applyAlignment="1">
      <alignment horizontal="center" vertical="center"/>
    </xf>
    <xf numFmtId="0" fontId="16" fillId="36" borderId="92" xfId="0" applyFont="1" applyFill="1" applyBorder="1" applyAlignment="1">
      <alignment horizontal="center" vertical="center"/>
    </xf>
    <xf numFmtId="0" fontId="13" fillId="36" borderId="110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vertical="center"/>
    </xf>
    <xf numFmtId="176" fontId="12" fillId="0" borderId="31" xfId="0" applyNumberFormat="1" applyFont="1" applyFill="1" applyBorder="1" applyAlignment="1">
      <alignment vertical="center"/>
    </xf>
    <xf numFmtId="180" fontId="43" fillId="0" borderId="46" xfId="0" applyNumberFormat="1" applyFont="1" applyBorder="1" applyAlignment="1">
      <alignment horizontal="right" vertical="center"/>
    </xf>
    <xf numFmtId="180" fontId="43" fillId="0" borderId="27" xfId="0" applyNumberFormat="1" applyFont="1" applyBorder="1" applyAlignment="1">
      <alignment horizontal="right" vertical="center"/>
    </xf>
    <xf numFmtId="178" fontId="43" fillId="0" borderId="27" xfId="0" applyNumberFormat="1" applyFont="1" applyBorder="1" applyAlignment="1">
      <alignment horizontal="right" vertical="center"/>
    </xf>
    <xf numFmtId="216" fontId="43" fillId="0" borderId="37" xfId="0" applyNumberFormat="1" applyFont="1" applyFill="1" applyBorder="1" applyAlignment="1">
      <alignment horizontal="right" vertical="center"/>
    </xf>
    <xf numFmtId="216" fontId="43" fillId="0" borderId="46" xfId="0" applyNumberFormat="1" applyFont="1" applyFill="1" applyBorder="1" applyAlignment="1">
      <alignment horizontal="right" vertical="center"/>
    </xf>
    <xf numFmtId="216" fontId="43" fillId="0" borderId="27" xfId="0" applyNumberFormat="1" applyFont="1" applyFill="1" applyBorder="1" applyAlignment="1">
      <alignment horizontal="right" vertical="center"/>
    </xf>
    <xf numFmtId="217" fontId="43" fillId="0" borderId="27" xfId="0" applyNumberFormat="1" applyFont="1" applyFill="1" applyBorder="1" applyAlignment="1">
      <alignment horizontal="right" vertical="center"/>
    </xf>
    <xf numFmtId="216" fontId="29" fillId="0" borderId="33" xfId="0" applyNumberFormat="1" applyFont="1" applyFill="1" applyBorder="1" applyAlignment="1">
      <alignment horizontal="right" vertical="center"/>
    </xf>
    <xf numFmtId="180" fontId="43" fillId="0" borderId="49" xfId="0" applyNumberFormat="1" applyFont="1" applyBorder="1" applyAlignment="1">
      <alignment horizontal="right" vertical="center"/>
    </xf>
    <xf numFmtId="216" fontId="43" fillId="0" borderId="34" xfId="0" applyNumberFormat="1" applyFont="1" applyFill="1" applyBorder="1" applyAlignment="1">
      <alignment horizontal="right" vertical="center"/>
    </xf>
    <xf numFmtId="0" fontId="17" fillId="0" borderId="5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0" fontId="43" fillId="0" borderId="24" xfId="0" applyNumberFormat="1" applyFont="1" applyBorder="1" applyAlignment="1">
      <alignment horizontal="right" vertical="center"/>
    </xf>
    <xf numFmtId="180" fontId="43" fillId="0" borderId="22" xfId="0" applyNumberFormat="1" applyFont="1" applyBorder="1" applyAlignment="1">
      <alignment horizontal="right" vertical="center"/>
    </xf>
    <xf numFmtId="178" fontId="43" fillId="0" borderId="22" xfId="0" applyNumberFormat="1" applyFont="1" applyBorder="1" applyAlignment="1">
      <alignment horizontal="right" vertical="center"/>
    </xf>
    <xf numFmtId="216" fontId="43" fillId="0" borderId="23" xfId="0" applyNumberFormat="1" applyFont="1" applyFill="1" applyBorder="1" applyAlignment="1">
      <alignment horizontal="right" vertical="center"/>
    </xf>
    <xf numFmtId="216" fontId="43" fillId="0" borderId="24" xfId="0" applyNumberFormat="1" applyFont="1" applyFill="1" applyBorder="1" applyAlignment="1">
      <alignment horizontal="right" vertical="center"/>
    </xf>
    <xf numFmtId="216" fontId="43" fillId="0" borderId="22" xfId="0" applyNumberFormat="1" applyFont="1" applyFill="1" applyBorder="1" applyAlignment="1">
      <alignment horizontal="right" vertical="center"/>
    </xf>
    <xf numFmtId="217" fontId="43" fillId="0" borderId="22" xfId="0" applyNumberFormat="1" applyFont="1" applyFill="1" applyBorder="1" applyAlignment="1">
      <alignment horizontal="right" vertical="center"/>
    </xf>
    <xf numFmtId="216" fontId="43" fillId="0" borderId="26" xfId="0" applyNumberFormat="1" applyFont="1" applyFill="1" applyBorder="1" applyAlignment="1">
      <alignment horizontal="right" vertical="center"/>
    </xf>
    <xf numFmtId="216" fontId="29" fillId="0" borderId="35" xfId="0" applyNumberFormat="1" applyFont="1" applyFill="1" applyBorder="1" applyAlignment="1">
      <alignment horizontal="right" vertical="center"/>
    </xf>
    <xf numFmtId="180" fontId="43" fillId="0" borderId="50" xfId="0" applyNumberFormat="1" applyFont="1" applyBorder="1" applyAlignment="1">
      <alignment horizontal="right" vertical="center"/>
    </xf>
    <xf numFmtId="216" fontId="43" fillId="0" borderId="36" xfId="0" applyNumberFormat="1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176" fontId="12" fillId="0" borderId="23" xfId="0" applyNumberFormat="1" applyFont="1" applyFill="1" applyBorder="1" applyAlignment="1">
      <alignment vertical="center"/>
    </xf>
    <xf numFmtId="216" fontId="43" fillId="0" borderId="50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80" fontId="43" fillId="0" borderId="23" xfId="0" applyNumberFormat="1" applyFont="1" applyFill="1" applyBorder="1" applyAlignment="1">
      <alignment horizontal="right" vertical="center"/>
    </xf>
    <xf numFmtId="180" fontId="43" fillId="0" borderId="24" xfId="0" applyNumberFormat="1" applyFont="1" applyFill="1" applyBorder="1" applyAlignment="1">
      <alignment horizontal="right" vertical="center"/>
    </xf>
    <xf numFmtId="180" fontId="43" fillId="0" borderId="22" xfId="0" applyNumberFormat="1" applyFont="1" applyFill="1" applyBorder="1" applyAlignment="1">
      <alignment horizontal="right" vertical="center"/>
    </xf>
    <xf numFmtId="176" fontId="12" fillId="0" borderId="26" xfId="0" applyNumberFormat="1" applyFont="1" applyFill="1" applyBorder="1" applyAlignment="1">
      <alignment horizontal="right" vertical="center"/>
    </xf>
    <xf numFmtId="177" fontId="12" fillId="0" borderId="23" xfId="0" applyNumberFormat="1" applyFont="1" applyFill="1" applyBorder="1" applyAlignment="1">
      <alignment vertical="center"/>
    </xf>
    <xf numFmtId="180" fontId="43" fillId="0" borderId="89" xfId="0" applyNumberFormat="1" applyFont="1" applyBorder="1" applyAlignment="1">
      <alignment horizontal="right" vertical="center"/>
    </xf>
    <xf numFmtId="0" fontId="0" fillId="0" borderId="91" xfId="0" applyFont="1" applyFill="1" applyBorder="1" applyAlignment="1">
      <alignment vertical="center"/>
    </xf>
    <xf numFmtId="177" fontId="12" fillId="0" borderId="26" xfId="0" applyNumberFormat="1" applyFont="1" applyFill="1" applyBorder="1" applyAlignment="1" quotePrefix="1">
      <alignment vertical="center"/>
    </xf>
    <xf numFmtId="0" fontId="43" fillId="0" borderId="24" xfId="0" applyNumberFormat="1" applyFont="1" applyFill="1" applyBorder="1" applyAlignment="1">
      <alignment horizontal="right" vertical="center"/>
    </xf>
    <xf numFmtId="0" fontId="43" fillId="0" borderId="22" xfId="0" applyNumberFormat="1" applyFont="1" applyFill="1" applyBorder="1" applyAlignment="1">
      <alignment horizontal="right" vertical="center"/>
    </xf>
    <xf numFmtId="0" fontId="43" fillId="0" borderId="50" xfId="0" applyNumberFormat="1" applyFont="1" applyFill="1" applyBorder="1" applyAlignment="1">
      <alignment horizontal="right" vertical="center"/>
    </xf>
    <xf numFmtId="0" fontId="43" fillId="0" borderId="36" xfId="0" applyNumberFormat="1" applyFont="1" applyFill="1" applyBorder="1" applyAlignment="1">
      <alignment horizontal="right" vertical="center"/>
    </xf>
    <xf numFmtId="180" fontId="43" fillId="0" borderId="89" xfId="0" applyNumberFormat="1" applyFont="1" applyFill="1" applyBorder="1" applyAlignment="1">
      <alignment horizontal="right" vertical="center"/>
    </xf>
    <xf numFmtId="177" fontId="12" fillId="0" borderId="26" xfId="0" applyNumberFormat="1" applyFont="1" applyFill="1" applyBorder="1" applyAlignment="1">
      <alignment vertical="center"/>
    </xf>
    <xf numFmtId="216" fontId="43" fillId="0" borderId="89" xfId="0" applyNumberFormat="1" applyFont="1" applyFill="1" applyBorder="1" applyAlignment="1">
      <alignment horizontal="right" vertical="center"/>
    </xf>
    <xf numFmtId="0" fontId="17" fillId="0" borderId="100" xfId="0" applyFont="1" applyFill="1" applyBorder="1" applyAlignment="1">
      <alignment horizontal="center" vertical="center"/>
    </xf>
    <xf numFmtId="177" fontId="12" fillId="0" borderId="96" xfId="0" applyNumberFormat="1" applyFont="1" applyFill="1" applyBorder="1" applyAlignment="1">
      <alignment vertical="center"/>
    </xf>
    <xf numFmtId="180" fontId="43" fillId="0" borderId="97" xfId="0" applyNumberFormat="1" applyFont="1" applyBorder="1" applyAlignment="1">
      <alignment horizontal="right" vertical="center"/>
    </xf>
    <xf numFmtId="180" fontId="43" fillId="0" borderId="95" xfId="0" applyNumberFormat="1" applyFont="1" applyBorder="1" applyAlignment="1">
      <alignment horizontal="right" vertical="center"/>
    </xf>
    <xf numFmtId="180" fontId="43" fillId="0" borderId="101" xfId="0" applyNumberFormat="1" applyFont="1" applyFill="1" applyBorder="1" applyAlignment="1">
      <alignment horizontal="right" vertical="center"/>
    </xf>
    <xf numFmtId="216" fontId="43" fillId="0" borderId="107" xfId="0" applyNumberFormat="1" applyFont="1" applyFill="1" applyBorder="1" applyAlignment="1">
      <alignment horizontal="right" vertical="center"/>
    </xf>
    <xf numFmtId="216" fontId="43" fillId="0" borderId="95" xfId="0" applyNumberFormat="1" applyFont="1" applyFill="1" applyBorder="1" applyAlignment="1">
      <alignment horizontal="right" vertical="center"/>
    </xf>
    <xf numFmtId="216" fontId="43" fillId="0" borderId="101" xfId="0" applyNumberFormat="1" applyFont="1" applyFill="1" applyBorder="1" applyAlignment="1">
      <alignment horizontal="right" vertical="center"/>
    </xf>
    <xf numFmtId="216" fontId="29" fillId="0" borderId="111" xfId="0" applyNumberFormat="1" applyFont="1" applyFill="1" applyBorder="1" applyAlignment="1">
      <alignment horizontal="right" vertical="center"/>
    </xf>
    <xf numFmtId="216" fontId="43" fillId="0" borderId="100" xfId="0" applyNumberFormat="1" applyFont="1" applyFill="1" applyBorder="1" applyAlignment="1">
      <alignment horizontal="right" vertical="center"/>
    </xf>
    <xf numFmtId="216" fontId="43" fillId="0" borderId="103" xfId="0" applyNumberFormat="1" applyFont="1" applyFill="1" applyBorder="1" applyAlignment="1">
      <alignment horizontal="right" vertical="center"/>
    </xf>
    <xf numFmtId="0" fontId="17" fillId="35" borderId="55" xfId="0" applyFont="1" applyFill="1" applyBorder="1" applyAlignment="1">
      <alignment horizontal="center" vertical="center"/>
    </xf>
    <xf numFmtId="216" fontId="43" fillId="35" borderId="104" xfId="0" applyNumberFormat="1" applyFont="1" applyFill="1" applyBorder="1" applyAlignment="1">
      <alignment horizontal="right" vertical="center"/>
    </xf>
    <xf numFmtId="0" fontId="17" fillId="35" borderId="105" xfId="0" applyFont="1" applyFill="1" applyBorder="1" applyAlignment="1">
      <alignment horizontal="center" vertical="center"/>
    </xf>
    <xf numFmtId="216" fontId="43" fillId="35" borderId="0" xfId="0" applyNumberFormat="1" applyFont="1" applyFill="1" applyBorder="1" applyAlignment="1">
      <alignment horizontal="right" vertical="center"/>
    </xf>
    <xf numFmtId="0" fontId="17" fillId="35" borderId="45" xfId="0" applyFont="1" applyFill="1" applyBorder="1" applyAlignment="1">
      <alignment horizontal="center" vertical="center"/>
    </xf>
    <xf numFmtId="216" fontId="43" fillId="35" borderId="28" xfId="0" applyNumberFormat="1" applyFont="1" applyFill="1" applyBorder="1" applyAlignment="1">
      <alignment horizontal="right" vertical="center"/>
    </xf>
    <xf numFmtId="32" fontId="15" fillId="0" borderId="105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0" fontId="13" fillId="35" borderId="110" xfId="0" applyFont="1" applyFill="1" applyBorder="1" applyAlignment="1">
      <alignment horizontal="center" vertical="center"/>
    </xf>
    <xf numFmtId="0" fontId="29" fillId="35" borderId="61" xfId="0" applyFont="1" applyFill="1" applyBorder="1" applyAlignment="1">
      <alignment horizontal="center" vertical="center"/>
    </xf>
    <xf numFmtId="0" fontId="13" fillId="35" borderId="61" xfId="0" applyFont="1" applyFill="1" applyBorder="1" applyAlignment="1">
      <alignment horizontal="center" vertical="center"/>
    </xf>
    <xf numFmtId="0" fontId="13" fillId="35" borderId="62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37" borderId="110" xfId="0" applyFont="1" applyFill="1" applyBorder="1" applyAlignment="1">
      <alignment horizontal="center" vertical="center"/>
    </xf>
    <xf numFmtId="0" fontId="29" fillId="37" borderId="61" xfId="0" applyFont="1" applyFill="1" applyBorder="1" applyAlignment="1">
      <alignment horizontal="center" vertical="center"/>
    </xf>
    <xf numFmtId="0" fontId="13" fillId="37" borderId="61" xfId="0" applyFont="1" applyFill="1" applyBorder="1" applyAlignment="1">
      <alignment horizontal="center" vertical="center"/>
    </xf>
    <xf numFmtId="0" fontId="13" fillId="37" borderId="62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180" fontId="17" fillId="0" borderId="49" xfId="0" applyNumberFormat="1" applyFont="1" applyBorder="1" applyAlignment="1">
      <alignment horizontal="right" vertical="center"/>
    </xf>
    <xf numFmtId="176" fontId="10" fillId="0" borderId="31" xfId="0" applyNumberFormat="1" applyFont="1" applyFill="1" applyBorder="1" applyAlignment="1">
      <alignment vertical="center"/>
    </xf>
    <xf numFmtId="216" fontId="43" fillId="0" borderId="53" xfId="0" applyNumberFormat="1" applyFont="1" applyFill="1" applyBorder="1" applyAlignment="1">
      <alignment horizontal="right" vertical="center"/>
    </xf>
    <xf numFmtId="216" fontId="17" fillId="0" borderId="49" xfId="0" applyNumberFormat="1" applyFont="1" applyFill="1" applyBorder="1" applyAlignment="1">
      <alignment horizontal="right" vertical="center"/>
    </xf>
    <xf numFmtId="180" fontId="17" fillId="0" borderId="50" xfId="0" applyNumberFormat="1" applyFont="1" applyBorder="1" applyAlignment="1">
      <alignment horizontal="right" vertical="center"/>
    </xf>
    <xf numFmtId="176" fontId="10" fillId="0" borderId="26" xfId="0" applyNumberFormat="1" applyFont="1" applyFill="1" applyBorder="1" applyAlignment="1">
      <alignment vertical="center"/>
    </xf>
    <xf numFmtId="216" fontId="17" fillId="0" borderId="50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horizontal="right" vertical="center"/>
    </xf>
    <xf numFmtId="180" fontId="43" fillId="0" borderId="36" xfId="0" applyNumberFormat="1" applyFont="1" applyFill="1" applyBorder="1" applyAlignment="1">
      <alignment horizontal="right" vertical="center"/>
    </xf>
    <xf numFmtId="180" fontId="43" fillId="0" borderId="53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7" fontId="10" fillId="0" borderId="26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177" fontId="10" fillId="0" borderId="26" xfId="0" applyNumberFormat="1" applyFont="1" applyFill="1" applyBorder="1" applyAlignment="1" quotePrefix="1">
      <alignment vertical="center"/>
    </xf>
    <xf numFmtId="180" fontId="43" fillId="0" borderId="50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vertical="center"/>
    </xf>
    <xf numFmtId="180" fontId="43" fillId="0" borderId="100" xfId="0" applyNumberFormat="1" applyFont="1" applyBorder="1" applyAlignment="1">
      <alignment horizontal="right" vertical="center"/>
    </xf>
    <xf numFmtId="0" fontId="16" fillId="0" borderId="95" xfId="0" applyFont="1" applyFill="1" applyBorder="1" applyAlignment="1">
      <alignment vertical="center"/>
    </xf>
    <xf numFmtId="177" fontId="10" fillId="0" borderId="96" xfId="0" applyNumberFormat="1" applyFont="1" applyFill="1" applyBorder="1" applyAlignment="1">
      <alignment vertical="center"/>
    </xf>
    <xf numFmtId="180" fontId="43" fillId="0" borderId="103" xfId="0" applyNumberFormat="1" applyFont="1" applyFill="1" applyBorder="1" applyAlignment="1">
      <alignment horizontal="right" vertical="center"/>
    </xf>
    <xf numFmtId="177" fontId="10" fillId="0" borderId="10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3" fillId="38" borderId="0" xfId="0" applyFont="1" applyFill="1" applyBorder="1" applyAlignment="1">
      <alignment vertical="center" wrapText="1"/>
    </xf>
    <xf numFmtId="0" fontId="5" fillId="39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37" borderId="47" xfId="0" applyFont="1" applyFill="1" applyBorder="1" applyAlignment="1">
      <alignment horizontal="center" vertical="center"/>
    </xf>
    <xf numFmtId="0" fontId="16" fillId="37" borderId="112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6" fillId="37" borderId="104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37" borderId="60" xfId="0" applyFont="1" applyFill="1" applyBorder="1" applyAlignment="1">
      <alignment horizontal="center" vertical="center"/>
    </xf>
    <xf numFmtId="0" fontId="16" fillId="37" borderId="113" xfId="0" applyFont="1" applyFill="1" applyBorder="1" applyAlignment="1">
      <alignment horizontal="center" vertical="center"/>
    </xf>
    <xf numFmtId="0" fontId="16" fillId="37" borderId="61" xfId="0" applyFont="1" applyFill="1" applyBorder="1" applyAlignment="1">
      <alignment horizontal="center" vertical="center"/>
    </xf>
    <xf numFmtId="0" fontId="16" fillId="37" borderId="114" xfId="0" applyFont="1" applyFill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176" fontId="43" fillId="0" borderId="31" xfId="0" applyNumberFormat="1" applyFont="1" applyFill="1" applyBorder="1" applyAlignment="1">
      <alignment vertical="center"/>
    </xf>
    <xf numFmtId="183" fontId="32" fillId="0" borderId="115" xfId="0" applyNumberFormat="1" applyFont="1" applyFill="1" applyBorder="1" applyAlignment="1">
      <alignment horizontal="center" vertical="center"/>
    </xf>
    <xf numFmtId="0" fontId="32" fillId="0" borderId="46" xfId="0" applyNumberFormat="1" applyFont="1" applyFill="1" applyBorder="1" applyAlignment="1">
      <alignment horizontal="center" vertical="center"/>
    </xf>
    <xf numFmtId="181" fontId="32" fillId="0" borderId="27" xfId="0" applyNumberFormat="1" applyFont="1" applyFill="1" applyBorder="1" applyAlignment="1">
      <alignment horizontal="center" vertical="center"/>
    </xf>
    <xf numFmtId="216" fontId="32" fillId="0" borderId="31" xfId="0" applyNumberFormat="1" applyFont="1" applyFill="1" applyBorder="1" applyAlignment="1">
      <alignment horizontal="right" vertical="center"/>
    </xf>
    <xf numFmtId="216" fontId="32" fillId="0" borderId="49" xfId="0" applyNumberFormat="1" applyFont="1" applyFill="1" applyBorder="1" applyAlignment="1">
      <alignment horizontal="right" vertical="center"/>
    </xf>
    <xf numFmtId="216" fontId="32" fillId="0" borderId="116" xfId="0" applyNumberFormat="1" applyFont="1" applyFill="1" applyBorder="1" applyAlignment="1">
      <alignment horizontal="right" vertical="center"/>
    </xf>
    <xf numFmtId="216" fontId="43" fillId="0" borderId="0" xfId="0" applyNumberFormat="1" applyFont="1" applyFill="1" applyBorder="1" applyAlignment="1">
      <alignment vertical="center"/>
    </xf>
    <xf numFmtId="180" fontId="43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216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right" vertical="center"/>
    </xf>
    <xf numFmtId="180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180" fontId="58" fillId="0" borderId="0" xfId="0" applyNumberFormat="1" applyFont="1" applyFill="1" applyBorder="1" applyAlignment="1">
      <alignment horizontal="right" vertical="center"/>
    </xf>
    <xf numFmtId="180" fontId="5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82" fontId="10" fillId="0" borderId="0" xfId="49" applyNumberFormat="1" applyFont="1" applyFill="1" applyBorder="1" applyAlignment="1">
      <alignment horizontal="right" vertical="center"/>
    </xf>
    <xf numFmtId="178" fontId="10" fillId="0" borderId="0" xfId="49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7" fontId="10" fillId="39" borderId="0" xfId="0" applyNumberFormat="1" applyFont="1" applyFill="1" applyBorder="1" applyAlignment="1" quotePrefix="1">
      <alignment horizontal="right" vertical="center"/>
    </xf>
    <xf numFmtId="176" fontId="10" fillId="39" borderId="0" xfId="0" applyNumberFormat="1" applyFont="1" applyFill="1" applyBorder="1" applyAlignment="1">
      <alignment horizontal="right" vertical="center"/>
    </xf>
    <xf numFmtId="176" fontId="10" fillId="34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176" fontId="43" fillId="0" borderId="23" xfId="0" applyNumberFormat="1" applyFont="1" applyFill="1" applyBorder="1" applyAlignment="1">
      <alignment vertical="center"/>
    </xf>
    <xf numFmtId="183" fontId="32" fillId="0" borderId="117" xfId="0" applyNumberFormat="1" applyFont="1" applyFill="1" applyBorder="1" applyAlignment="1" quotePrefix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181" fontId="32" fillId="0" borderId="22" xfId="0" applyNumberFormat="1" applyFont="1" applyFill="1" applyBorder="1" applyAlignment="1">
      <alignment horizontal="center" vertical="center"/>
    </xf>
    <xf numFmtId="216" fontId="32" fillId="0" borderId="23" xfId="0" applyNumberFormat="1" applyFont="1" applyFill="1" applyBorder="1" applyAlignment="1">
      <alignment horizontal="right" vertical="center"/>
    </xf>
    <xf numFmtId="216" fontId="32" fillId="0" borderId="50" xfId="0" applyNumberFormat="1" applyFont="1" applyFill="1" applyBorder="1" applyAlignment="1">
      <alignment horizontal="right" vertical="center"/>
    </xf>
    <xf numFmtId="216" fontId="32" fillId="0" borderId="118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178" fontId="5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83" fontId="32" fillId="0" borderId="117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80" fontId="5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181" fontId="32" fillId="0" borderId="23" xfId="0" applyNumberFormat="1" applyFont="1" applyFill="1" applyBorder="1" applyAlignment="1">
      <alignment horizontal="center" vertical="center"/>
    </xf>
    <xf numFmtId="177" fontId="10" fillId="34" borderId="0" xfId="0" applyNumberFormat="1" applyFont="1" applyFill="1" applyBorder="1" applyAlignment="1">
      <alignment horizontal="right" vertical="center"/>
    </xf>
    <xf numFmtId="176" fontId="10" fillId="39" borderId="0" xfId="0" applyNumberFormat="1" applyFont="1" applyFill="1" applyBorder="1" applyAlignment="1">
      <alignment vertical="center"/>
    </xf>
    <xf numFmtId="177" fontId="10" fillId="34" borderId="0" xfId="0" applyNumberFormat="1" applyFont="1" applyFill="1" applyBorder="1" applyAlignment="1" quotePrefix="1">
      <alignment horizontal="right" vertical="center"/>
    </xf>
    <xf numFmtId="176" fontId="10" fillId="34" borderId="0" xfId="0" applyNumberFormat="1" applyFont="1" applyFill="1" applyBorder="1" applyAlignment="1" quotePrefix="1">
      <alignment horizontal="right" vertical="center"/>
    </xf>
    <xf numFmtId="0" fontId="12" fillId="0" borderId="22" xfId="0" applyFont="1" applyFill="1" applyBorder="1" applyAlignment="1">
      <alignment vertical="center"/>
    </xf>
    <xf numFmtId="176" fontId="43" fillId="0" borderId="23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center" vertical="center"/>
    </xf>
    <xf numFmtId="176" fontId="10" fillId="34" borderId="0" xfId="0" applyNumberFormat="1" applyFont="1" applyFill="1" applyBorder="1" applyAlignment="1">
      <alignment horizontal="right" vertical="center"/>
    </xf>
    <xf numFmtId="177" fontId="43" fillId="0" borderId="23" xfId="0" applyNumberFormat="1" applyFont="1" applyFill="1" applyBorder="1" applyAlignment="1">
      <alignment vertical="center"/>
    </xf>
    <xf numFmtId="181" fontId="32" fillId="0" borderId="22" xfId="0" applyNumberFormat="1" applyFont="1" applyBorder="1" applyAlignment="1">
      <alignment horizontal="center" vertical="center"/>
    </xf>
    <xf numFmtId="180" fontId="32" fillId="0" borderId="2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39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216" fontId="32" fillId="0" borderId="105" xfId="0" applyNumberFormat="1" applyFont="1" applyFill="1" applyBorder="1" applyAlignment="1">
      <alignment horizontal="right" vertical="center"/>
    </xf>
    <xf numFmtId="180" fontId="58" fillId="0" borderId="0" xfId="0" applyNumberFormat="1" applyFont="1" applyFill="1" applyBorder="1" applyAlignment="1">
      <alignment vertical="center"/>
    </xf>
    <xf numFmtId="178" fontId="58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216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80" fontId="32" fillId="0" borderId="5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177" fontId="10" fillId="39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6" fontId="10" fillId="39" borderId="0" xfId="0" applyNumberFormat="1" applyFont="1" applyFill="1" applyBorder="1" applyAlignment="1">
      <alignment vertical="center"/>
    </xf>
    <xf numFmtId="178" fontId="10" fillId="0" borderId="0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vertical="center"/>
    </xf>
    <xf numFmtId="178" fontId="10" fillId="0" borderId="0" xfId="0" applyNumberFormat="1" applyFont="1" applyFill="1" applyBorder="1" applyAlignment="1" quotePrefix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181" fontId="58" fillId="0" borderId="0" xfId="0" applyNumberFormat="1" applyFont="1" applyFill="1" applyBorder="1" applyAlignment="1">
      <alignment horizontal="center" vertical="center"/>
    </xf>
    <xf numFmtId="176" fontId="10" fillId="34" borderId="0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>
      <alignment vertical="center"/>
    </xf>
    <xf numFmtId="0" fontId="32" fillId="0" borderId="35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78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left" vertical="center"/>
    </xf>
    <xf numFmtId="177" fontId="43" fillId="0" borderId="23" xfId="0" applyNumberFormat="1" applyFont="1" applyFill="1" applyBorder="1" applyAlignment="1" quotePrefix="1">
      <alignment vertical="center"/>
    </xf>
    <xf numFmtId="0" fontId="43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61" fillId="0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6" fontId="43" fillId="0" borderId="26" xfId="0" applyNumberFormat="1" applyFont="1" applyFill="1" applyBorder="1" applyAlignment="1">
      <alignment vertical="center"/>
    </xf>
    <xf numFmtId="0" fontId="32" fillId="0" borderId="89" xfId="0" applyNumberFormat="1" applyFont="1" applyFill="1" applyBorder="1" applyAlignment="1">
      <alignment horizontal="center" vertical="center"/>
    </xf>
    <xf numFmtId="176" fontId="43" fillId="0" borderId="26" xfId="0" applyNumberFormat="1" applyFont="1" applyFill="1" applyBorder="1" applyAlignment="1">
      <alignment horizontal="right" vertical="center"/>
    </xf>
    <xf numFmtId="177" fontId="43" fillId="0" borderId="26" xfId="0" applyNumberFormat="1" applyFont="1" applyFill="1" applyBorder="1" applyAlignment="1" quotePrefix="1">
      <alignment vertical="center"/>
    </xf>
    <xf numFmtId="0" fontId="62" fillId="0" borderId="0" xfId="0" applyFont="1" applyFill="1" applyBorder="1" applyAlignment="1">
      <alignment vertical="center"/>
    </xf>
    <xf numFmtId="0" fontId="58" fillId="0" borderId="0" xfId="0" applyNumberFormat="1" applyFont="1" applyFill="1" applyBorder="1" applyAlignment="1" quotePrefix="1">
      <alignment horizontal="center" vertical="center"/>
    </xf>
    <xf numFmtId="182" fontId="63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3" fontId="32" fillId="0" borderId="35" xfId="0" applyNumberFormat="1" applyFont="1" applyFill="1" applyBorder="1" applyAlignment="1" quotePrefix="1">
      <alignment horizontal="center" vertical="center"/>
    </xf>
    <xf numFmtId="0" fontId="32" fillId="0" borderId="68" xfId="0" applyNumberFormat="1" applyFont="1" applyFill="1" applyBorder="1" applyAlignment="1">
      <alignment horizontal="center" vertical="center"/>
    </xf>
    <xf numFmtId="216" fontId="32" fillId="0" borderId="91" xfId="0" applyNumberFormat="1" applyFont="1" applyFill="1" applyBorder="1" applyAlignment="1">
      <alignment horizontal="right" vertical="center"/>
    </xf>
    <xf numFmtId="181" fontId="65" fillId="0" borderId="22" xfId="0" applyNumberFormat="1" applyFont="1" applyFill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29" fillId="39" borderId="104" xfId="0" applyFont="1" applyFill="1" applyBorder="1" applyAlignment="1">
      <alignment vertical="center"/>
    </xf>
    <xf numFmtId="183" fontId="32" fillId="39" borderId="104" xfId="0" applyNumberFormat="1" applyFont="1" applyFill="1" applyBorder="1" applyAlignment="1">
      <alignment horizontal="center" vertical="center"/>
    </xf>
    <xf numFmtId="0" fontId="32" fillId="39" borderId="104" xfId="0" applyNumberFormat="1" applyFont="1" applyFill="1" applyBorder="1" applyAlignment="1">
      <alignment horizontal="center" vertical="center"/>
    </xf>
    <xf numFmtId="181" fontId="32" fillId="39" borderId="104" xfId="0" applyNumberFormat="1" applyFont="1" applyFill="1" applyBorder="1" applyAlignment="1">
      <alignment horizontal="center" vertical="center"/>
    </xf>
    <xf numFmtId="216" fontId="17" fillId="0" borderId="0" xfId="0" applyNumberFormat="1" applyFont="1" applyFill="1" applyBorder="1" applyAlignment="1">
      <alignment vertical="center"/>
    </xf>
    <xf numFmtId="0" fontId="17" fillId="39" borderId="105" xfId="0" applyFont="1" applyFill="1" applyBorder="1" applyAlignment="1">
      <alignment horizontal="center" vertical="center"/>
    </xf>
    <xf numFmtId="0" fontId="17" fillId="39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13" fillId="39" borderId="47" xfId="0" applyFont="1" applyFill="1" applyBorder="1" applyAlignment="1">
      <alignment horizontal="center" vertical="center"/>
    </xf>
    <xf numFmtId="0" fontId="16" fillId="39" borderId="32" xfId="0" applyFont="1" applyFill="1" applyBorder="1" applyAlignment="1">
      <alignment horizontal="center" vertical="center"/>
    </xf>
    <xf numFmtId="0" fontId="13" fillId="39" borderId="60" xfId="0" applyFont="1" applyFill="1" applyBorder="1" applyAlignment="1">
      <alignment horizontal="center" vertical="center"/>
    </xf>
    <xf numFmtId="0" fontId="16" fillId="39" borderId="61" xfId="0" applyFont="1" applyFill="1" applyBorder="1" applyAlignment="1">
      <alignment horizontal="center" vertical="center"/>
    </xf>
    <xf numFmtId="0" fontId="13" fillId="39" borderId="110" xfId="0" applyFont="1" applyFill="1" applyBorder="1" applyAlignment="1">
      <alignment horizontal="center" vertical="center"/>
    </xf>
    <xf numFmtId="0" fontId="13" fillId="39" borderId="30" xfId="0" applyFont="1" applyFill="1" applyBorder="1" applyAlignment="1">
      <alignment horizontal="center" vertical="center"/>
    </xf>
    <xf numFmtId="0" fontId="32" fillId="0" borderId="27" xfId="0" applyNumberFormat="1" applyFont="1" applyFill="1" applyBorder="1" applyAlignment="1">
      <alignment horizontal="center" vertical="center"/>
    </xf>
    <xf numFmtId="218" fontId="32" fillId="0" borderId="31" xfId="0" applyNumberFormat="1" applyFont="1" applyFill="1" applyBorder="1" applyAlignment="1">
      <alignment horizontal="center" vertical="center"/>
    </xf>
    <xf numFmtId="180" fontId="32" fillId="0" borderId="34" xfId="0" applyNumberFormat="1" applyFont="1" applyFill="1" applyBorder="1" applyAlignment="1">
      <alignment horizontal="right" vertical="center"/>
    </xf>
    <xf numFmtId="180" fontId="32" fillId="0" borderId="49" xfId="0" applyNumberFormat="1" applyFont="1" applyFill="1" applyBorder="1" applyAlignment="1">
      <alignment horizontal="right" vertical="center"/>
    </xf>
    <xf numFmtId="0" fontId="32" fillId="0" borderId="23" xfId="0" applyNumberFormat="1" applyFont="1" applyFill="1" applyBorder="1" applyAlignment="1">
      <alignment horizontal="center" vertical="center"/>
    </xf>
    <xf numFmtId="218" fontId="32" fillId="0" borderId="23" xfId="0" applyNumberFormat="1" applyFont="1" applyFill="1" applyBorder="1" applyAlignment="1">
      <alignment horizontal="center" vertical="center"/>
    </xf>
    <xf numFmtId="180" fontId="32" fillId="0" borderId="36" xfId="0" applyNumberFormat="1" applyFont="1" applyFill="1" applyBorder="1" applyAlignment="1">
      <alignment horizontal="right" vertical="center"/>
    </xf>
    <xf numFmtId="0" fontId="0" fillId="0" borderId="105" xfId="0" applyFont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0" fillId="0" borderId="105" xfId="0" applyBorder="1" applyAlignment="1">
      <alignment vertical="center"/>
    </xf>
    <xf numFmtId="0" fontId="8" fillId="0" borderId="105" xfId="0" applyFont="1" applyBorder="1" applyAlignment="1">
      <alignment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center" vertical="center"/>
    </xf>
    <xf numFmtId="177" fontId="43" fillId="0" borderId="43" xfId="0" applyNumberFormat="1" applyFont="1" applyFill="1" applyBorder="1" applyAlignment="1">
      <alignment vertical="center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0" xfId="0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180" fontId="32" fillId="0" borderId="43" xfId="0" applyNumberFormat="1" applyFont="1" applyFill="1" applyBorder="1" applyAlignment="1">
      <alignment horizontal="right" vertical="center"/>
    </xf>
    <xf numFmtId="180" fontId="32" fillId="0" borderId="51" xfId="0" applyNumberFormat="1" applyFont="1" applyFill="1" applyBorder="1" applyAlignment="1">
      <alignment horizontal="right" vertical="center"/>
    </xf>
    <xf numFmtId="180" fontId="32" fillId="0" borderId="44" xfId="0" applyNumberFormat="1" applyFont="1" applyFill="1" applyBorder="1" applyAlignment="1">
      <alignment horizontal="right" vertical="center"/>
    </xf>
    <xf numFmtId="0" fontId="72" fillId="39" borderId="52" xfId="0" applyFont="1" applyFill="1" applyBorder="1" applyAlignment="1">
      <alignment horizontal="center" vertical="center"/>
    </xf>
    <xf numFmtId="0" fontId="72" fillId="39" borderId="5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77" fillId="0" borderId="28" xfId="0" applyFont="1" applyFill="1" applyBorder="1" applyAlignment="1">
      <alignment vertical="center"/>
    </xf>
    <xf numFmtId="0" fontId="78" fillId="40" borderId="47" xfId="0" applyFont="1" applyFill="1" applyBorder="1" applyAlignment="1">
      <alignment horizontal="center" vertical="center"/>
    </xf>
    <xf numFmtId="0" fontId="80" fillId="40" borderId="119" xfId="0" applyFont="1" applyFill="1" applyBorder="1" applyAlignment="1">
      <alignment horizontal="center" vertical="center"/>
    </xf>
    <xf numFmtId="0" fontId="80" fillId="40" borderId="120" xfId="0" applyFont="1" applyFill="1" applyBorder="1" applyAlignment="1">
      <alignment horizontal="center" vertical="center"/>
    </xf>
    <xf numFmtId="0" fontId="80" fillId="40" borderId="121" xfId="0" applyFont="1" applyFill="1" applyBorder="1" applyAlignment="1">
      <alignment horizontal="center" vertical="center"/>
    </xf>
    <xf numFmtId="0" fontId="78" fillId="40" borderId="48" xfId="0" applyFont="1" applyFill="1" applyBorder="1" applyAlignment="1">
      <alignment horizontal="center" vertical="center"/>
    </xf>
    <xf numFmtId="0" fontId="80" fillId="40" borderId="38" xfId="0" applyFont="1" applyFill="1" applyBorder="1" applyAlignment="1">
      <alignment horizontal="center" vertical="center"/>
    </xf>
    <xf numFmtId="0" fontId="80" fillId="40" borderId="29" xfId="0" applyFont="1" applyFill="1" applyBorder="1" applyAlignment="1">
      <alignment horizontal="center" vertical="center"/>
    </xf>
    <xf numFmtId="0" fontId="80" fillId="4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/>
    </xf>
    <xf numFmtId="176" fontId="43" fillId="0" borderId="31" xfId="0" applyNumberFormat="1" applyFont="1" applyFill="1" applyBorder="1" applyAlignment="1">
      <alignment horizontal="center" vertical="center"/>
    </xf>
    <xf numFmtId="0" fontId="32" fillId="0" borderId="31" xfId="0" applyNumberFormat="1" applyFont="1" applyFill="1" applyBorder="1" applyAlignment="1">
      <alignment horizontal="right" vertical="center"/>
    </xf>
    <xf numFmtId="0" fontId="32" fillId="0" borderId="27" xfId="0" applyNumberFormat="1" applyFont="1" applyFill="1" applyBorder="1" applyAlignment="1">
      <alignment horizontal="right" vertical="center"/>
    </xf>
    <xf numFmtId="0" fontId="32" fillId="0" borderId="31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vertical="center"/>
    </xf>
    <xf numFmtId="176" fontId="43" fillId="0" borderId="23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right" vertical="center"/>
    </xf>
    <xf numFmtId="0" fontId="32" fillId="0" borderId="22" xfId="0" applyNumberFormat="1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left" vertical="center"/>
    </xf>
    <xf numFmtId="177" fontId="43" fillId="0" borderId="23" xfId="0" applyNumberFormat="1" applyFont="1" applyFill="1" applyBorder="1" applyAlignment="1" quotePrefix="1">
      <alignment horizontal="center" vertical="center"/>
    </xf>
    <xf numFmtId="177" fontId="43" fillId="0" borderId="23" xfId="0" applyNumberFormat="1" applyFont="1" applyFill="1" applyBorder="1" applyAlignment="1">
      <alignment horizontal="center" vertical="center"/>
    </xf>
    <xf numFmtId="216" fontId="32" fillId="0" borderId="36" xfId="0" applyNumberFormat="1" applyFont="1" applyFill="1" applyBorder="1" applyAlignment="1">
      <alignment horizontal="right" vertical="center"/>
    </xf>
    <xf numFmtId="218" fontId="32" fillId="0" borderId="22" xfId="0" applyNumberFormat="1" applyFont="1" applyFill="1" applyBorder="1" applyAlignment="1">
      <alignment horizontal="center" vertical="center"/>
    </xf>
    <xf numFmtId="0" fontId="32" fillId="0" borderId="70" xfId="0" applyNumberFormat="1" applyFont="1" applyFill="1" applyBorder="1" applyAlignment="1">
      <alignment horizontal="center" vertical="center"/>
    </xf>
    <xf numFmtId="176" fontId="43" fillId="0" borderId="26" xfId="0" applyNumberFormat="1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vertical="center"/>
    </xf>
    <xf numFmtId="0" fontId="12" fillId="0" borderId="95" xfId="0" applyFont="1" applyFill="1" applyBorder="1" applyAlignment="1">
      <alignment horizontal="left" vertical="center"/>
    </xf>
    <xf numFmtId="0" fontId="12" fillId="0" borderId="107" xfId="0" applyFont="1" applyFill="1" applyBorder="1" applyAlignment="1">
      <alignment horizontal="center" vertical="center"/>
    </xf>
    <xf numFmtId="176" fontId="43" fillId="0" borderId="96" xfId="0" applyNumberFormat="1" applyFont="1" applyFill="1" applyBorder="1" applyAlignment="1">
      <alignment horizontal="center" vertical="center"/>
    </xf>
    <xf numFmtId="0" fontId="32" fillId="0" borderId="97" xfId="0" applyNumberFormat="1" applyFont="1" applyFill="1" applyBorder="1" applyAlignment="1">
      <alignment horizontal="center" vertical="center"/>
    </xf>
    <xf numFmtId="0" fontId="32" fillId="0" borderId="95" xfId="0" applyNumberFormat="1" applyFont="1" applyFill="1" applyBorder="1" applyAlignment="1">
      <alignment horizontal="right" vertical="center"/>
    </xf>
    <xf numFmtId="218" fontId="32" fillId="0" borderId="95" xfId="0" applyNumberFormat="1" applyFont="1" applyFill="1" applyBorder="1" applyAlignment="1">
      <alignment horizontal="center" vertical="center"/>
    </xf>
    <xf numFmtId="0" fontId="32" fillId="0" borderId="96" xfId="0" applyNumberFormat="1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right" vertical="center"/>
    </xf>
    <xf numFmtId="0" fontId="16" fillId="35" borderId="47" xfId="0" applyNumberFormat="1" applyFont="1" applyFill="1" applyBorder="1" applyAlignment="1">
      <alignment horizontal="center" vertical="center"/>
    </xf>
    <xf numFmtId="0" fontId="16" fillId="35" borderId="122" xfId="0" applyFont="1" applyFill="1" applyBorder="1" applyAlignment="1">
      <alignment horizontal="center" vertical="center"/>
    </xf>
    <xf numFmtId="0" fontId="16" fillId="35" borderId="60" xfId="0" applyNumberFormat="1" applyFont="1" applyFill="1" applyBorder="1" applyAlignment="1">
      <alignment horizontal="center" vertical="center"/>
    </xf>
    <xf numFmtId="0" fontId="11" fillId="35" borderId="110" xfId="0" applyFont="1" applyFill="1" applyBorder="1" applyAlignment="1">
      <alignment horizontal="center" vertical="center"/>
    </xf>
    <xf numFmtId="0" fontId="11" fillId="35" borderId="61" xfId="0" applyFont="1" applyFill="1" applyBorder="1" applyAlignment="1">
      <alignment horizontal="center" vertical="center"/>
    </xf>
    <xf numFmtId="0" fontId="11" fillId="35" borderId="123" xfId="0" applyFont="1" applyFill="1" applyBorder="1" applyAlignment="1">
      <alignment horizontal="center" vertical="center"/>
    </xf>
    <xf numFmtId="0" fontId="11" fillId="35" borderId="114" xfId="0" applyFont="1" applyFill="1" applyBorder="1" applyAlignment="1">
      <alignment horizontal="center" vertical="center"/>
    </xf>
    <xf numFmtId="0" fontId="16" fillId="35" borderId="124" xfId="0" applyFont="1" applyFill="1" applyBorder="1" applyAlignment="1">
      <alignment horizontal="center" vertical="center"/>
    </xf>
    <xf numFmtId="0" fontId="13" fillId="35" borderId="69" xfId="0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right" vertical="center"/>
    </xf>
    <xf numFmtId="0" fontId="43" fillId="0" borderId="49" xfId="0" applyNumberFormat="1" applyFont="1" applyFill="1" applyBorder="1" applyAlignment="1">
      <alignment horizontal="right" vertical="center"/>
    </xf>
    <xf numFmtId="0" fontId="43" fillId="0" borderId="27" xfId="0" applyNumberFormat="1" applyFont="1" applyFill="1" applyBorder="1" applyAlignment="1">
      <alignment horizontal="right" vertical="center"/>
    </xf>
    <xf numFmtId="198" fontId="43" fillId="0" borderId="27" xfId="0" applyNumberFormat="1" applyFont="1" applyFill="1" applyBorder="1" applyAlignment="1">
      <alignment horizontal="right" vertical="center"/>
    </xf>
    <xf numFmtId="0" fontId="43" fillId="0" borderId="34" xfId="0" applyNumberFormat="1" applyFont="1" applyFill="1" applyBorder="1" applyAlignment="1">
      <alignment horizontal="right" vertical="center"/>
    </xf>
    <xf numFmtId="0" fontId="43" fillId="0" borderId="88" xfId="0" applyNumberFormat="1" applyFont="1" applyFill="1" applyBorder="1" applyAlignment="1">
      <alignment horizontal="right" vertical="center"/>
    </xf>
    <xf numFmtId="178" fontId="43" fillId="0" borderId="27" xfId="0" applyNumberFormat="1" applyFont="1" applyFill="1" applyBorder="1" applyAlignment="1">
      <alignment horizontal="right" vertical="center"/>
    </xf>
    <xf numFmtId="0" fontId="43" fillId="0" borderId="31" xfId="0" applyNumberFormat="1" applyFont="1" applyFill="1" applyBorder="1" applyAlignment="1">
      <alignment horizontal="right" vertical="center"/>
    </xf>
    <xf numFmtId="0" fontId="17" fillId="0" borderId="116" xfId="0" applyNumberFormat="1" applyFont="1" applyFill="1" applyBorder="1" applyAlignment="1">
      <alignment horizontal="right" vertical="center"/>
    </xf>
    <xf numFmtId="0" fontId="29" fillId="0" borderId="67" xfId="0" applyNumberFormat="1" applyFont="1" applyBorder="1" applyAlignment="1">
      <alignment horizontal="right" vertical="center"/>
    </xf>
    <xf numFmtId="0" fontId="29" fillId="0" borderId="34" xfId="0" applyNumberFormat="1" applyFont="1" applyFill="1" applyBorder="1" applyAlignment="1">
      <alignment horizontal="right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center" vertical="center"/>
    </xf>
    <xf numFmtId="198" fontId="43" fillId="0" borderId="22" xfId="0" applyNumberFormat="1" applyFont="1" applyFill="1" applyBorder="1" applyAlignment="1">
      <alignment horizontal="right" vertical="center"/>
    </xf>
    <xf numFmtId="0" fontId="43" fillId="0" borderId="89" xfId="0" applyNumberFormat="1" applyFont="1" applyFill="1" applyBorder="1" applyAlignment="1">
      <alignment horizontal="right" vertical="center"/>
    </xf>
    <xf numFmtId="178" fontId="43" fillId="0" borderId="22" xfId="0" applyNumberFormat="1" applyFont="1" applyFill="1" applyBorder="1" applyAlignment="1">
      <alignment horizontal="right" vertical="center"/>
    </xf>
    <xf numFmtId="0" fontId="43" fillId="0" borderId="23" xfId="0" applyNumberFormat="1" applyFont="1" applyFill="1" applyBorder="1" applyAlignment="1">
      <alignment horizontal="right" vertical="center"/>
    </xf>
    <xf numFmtId="0" fontId="17" fillId="0" borderId="118" xfId="0" applyNumberFormat="1" applyFont="1" applyFill="1" applyBorder="1" applyAlignment="1">
      <alignment horizontal="right" vertical="center"/>
    </xf>
    <xf numFmtId="0" fontId="29" fillId="0" borderId="70" xfId="0" applyNumberFormat="1" applyFont="1" applyBorder="1" applyAlignment="1">
      <alignment horizontal="right" vertical="center"/>
    </xf>
    <xf numFmtId="0" fontId="29" fillId="0" borderId="36" xfId="0" applyNumberFormat="1" applyFont="1" applyFill="1" applyBorder="1" applyAlignment="1">
      <alignment horizontal="right" vertical="center"/>
    </xf>
    <xf numFmtId="0" fontId="17" fillId="0" borderId="23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 quotePrefix="1">
      <alignment horizontal="right" vertical="center"/>
    </xf>
    <xf numFmtId="178" fontId="43" fillId="0" borderId="22" xfId="0" applyNumberFormat="1" applyFont="1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right" vertical="center"/>
    </xf>
    <xf numFmtId="188" fontId="19" fillId="0" borderId="22" xfId="0" applyNumberFormat="1" applyFont="1" applyFill="1" applyBorder="1" applyAlignment="1">
      <alignment horizontal="right" vertical="center"/>
    </xf>
    <xf numFmtId="0" fontId="19" fillId="0" borderId="23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vertical="center"/>
    </xf>
    <xf numFmtId="0" fontId="29" fillId="0" borderId="70" xfId="0" applyNumberFormat="1" applyFont="1" applyBorder="1" applyAlignment="1">
      <alignment vertical="center"/>
    </xf>
    <xf numFmtId="0" fontId="43" fillId="0" borderId="106" xfId="0" applyNumberFormat="1" applyFont="1" applyFill="1" applyBorder="1" applyAlignment="1">
      <alignment horizontal="right" vertical="center"/>
    </xf>
    <xf numFmtId="0" fontId="19" fillId="0" borderId="22" xfId="0" applyNumberFormat="1" applyFont="1" applyFill="1" applyBorder="1" applyAlignment="1">
      <alignment horizontal="left" vertical="center"/>
    </xf>
    <xf numFmtId="0" fontId="29" fillId="0" borderId="23" xfId="0" applyNumberFormat="1" applyFont="1" applyBorder="1" applyAlignment="1">
      <alignment horizontal="right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right" vertical="center"/>
    </xf>
    <xf numFmtId="0" fontId="43" fillId="0" borderId="100" xfId="0" applyNumberFormat="1" applyFont="1" applyFill="1" applyBorder="1" applyAlignment="1">
      <alignment horizontal="right" vertical="center"/>
    </xf>
    <xf numFmtId="0" fontId="43" fillId="0" borderId="95" xfId="0" applyNumberFormat="1" applyFont="1" applyFill="1" applyBorder="1" applyAlignment="1">
      <alignment horizontal="right" vertical="center"/>
    </xf>
    <xf numFmtId="0" fontId="19" fillId="0" borderId="95" xfId="0" applyNumberFormat="1" applyFont="1" applyFill="1" applyBorder="1" applyAlignment="1">
      <alignment horizontal="center" vertical="center"/>
    </xf>
    <xf numFmtId="0" fontId="43" fillId="0" borderId="103" xfId="0" applyNumberFormat="1" applyFont="1" applyFill="1" applyBorder="1" applyAlignment="1">
      <alignment horizontal="right" vertical="center"/>
    </xf>
    <xf numFmtId="0" fontId="43" fillId="0" borderId="87" xfId="0" applyNumberFormat="1" applyFont="1" applyFill="1" applyBorder="1" applyAlignment="1">
      <alignment horizontal="right" vertical="center"/>
    </xf>
    <xf numFmtId="0" fontId="43" fillId="0" borderId="40" xfId="0" applyNumberFormat="1" applyFont="1" applyFill="1" applyBorder="1" applyAlignment="1">
      <alignment horizontal="right" vertical="center"/>
    </xf>
    <xf numFmtId="0" fontId="43" fillId="0" borderId="43" xfId="0" applyNumberFormat="1" applyFont="1" applyFill="1" applyBorder="1" applyAlignment="1">
      <alignment horizontal="right" vertical="center"/>
    </xf>
    <xf numFmtId="0" fontId="17" fillId="0" borderId="125" xfId="0" applyNumberFormat="1" applyFont="1" applyFill="1" applyBorder="1" applyAlignment="1">
      <alignment horizontal="right" vertical="center"/>
    </xf>
    <xf numFmtId="0" fontId="29" fillId="0" borderId="71" xfId="0" applyNumberFormat="1" applyFont="1" applyBorder="1" applyAlignment="1">
      <alignment vertical="center"/>
    </xf>
    <xf numFmtId="32" fontId="85" fillId="0" borderId="105" xfId="0" applyNumberFormat="1" applyFont="1" applyFill="1" applyBorder="1" applyAlignment="1">
      <alignment vertical="center"/>
    </xf>
    <xf numFmtId="32" fontId="85" fillId="0" borderId="0" xfId="0" applyNumberFormat="1" applyFont="1" applyFill="1" applyBorder="1" applyAlignment="1">
      <alignment vertical="center"/>
    </xf>
    <xf numFmtId="0" fontId="17" fillId="41" borderId="126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19" fillId="0" borderId="27" xfId="0" applyNumberFormat="1" applyFont="1" applyFill="1" applyBorder="1" applyAlignment="1">
      <alignment horizontal="right" vertical="center"/>
    </xf>
    <xf numFmtId="178" fontId="19" fillId="0" borderId="34" xfId="0" applyNumberFormat="1" applyFont="1" applyFill="1" applyBorder="1" applyAlignment="1">
      <alignment horizontal="right" vertical="center"/>
    </xf>
    <xf numFmtId="0" fontId="16" fillId="35" borderId="49" xfId="0" applyFont="1" applyFill="1" applyBorder="1" applyAlignment="1">
      <alignment vertical="center"/>
    </xf>
    <xf numFmtId="0" fontId="17" fillId="41" borderId="10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horizontal="right" vertical="center"/>
    </xf>
    <xf numFmtId="178" fontId="19" fillId="0" borderId="36" xfId="0" applyNumberFormat="1" applyFont="1" applyFill="1" applyBorder="1" applyAlignment="1">
      <alignment horizontal="right" vertical="center"/>
    </xf>
    <xf numFmtId="0" fontId="16" fillId="35" borderId="50" xfId="0" applyFont="1" applyFill="1" applyBorder="1" applyAlignment="1">
      <alignment horizontal="left" vertical="center"/>
    </xf>
    <xf numFmtId="177" fontId="8" fillId="0" borderId="22" xfId="0" applyNumberFormat="1" applyFont="1" applyFill="1" applyBorder="1" applyAlignment="1" quotePrefix="1">
      <alignment horizontal="right" vertical="center"/>
    </xf>
    <xf numFmtId="0" fontId="13" fillId="35" borderId="50" xfId="0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188" fontId="19" fillId="0" borderId="36" xfId="0" applyNumberFormat="1" applyFont="1" applyFill="1" applyBorder="1" applyAlignment="1">
      <alignment horizontal="right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vertical="center"/>
    </xf>
    <xf numFmtId="0" fontId="8" fillId="35" borderId="50" xfId="0" applyFont="1" applyFill="1" applyBorder="1" applyAlignment="1">
      <alignment vertical="center"/>
    </xf>
    <xf numFmtId="0" fontId="8" fillId="35" borderId="50" xfId="0" applyFont="1" applyFill="1" applyBorder="1" applyAlignment="1">
      <alignment horizontal="left" vertical="center"/>
    </xf>
    <xf numFmtId="0" fontId="17" fillId="41" borderId="127" xfId="0" applyFont="1" applyFill="1" applyBorder="1" applyAlignment="1">
      <alignment horizontal="center" vertical="center"/>
    </xf>
    <xf numFmtId="0" fontId="8" fillId="35" borderId="100" xfId="0" applyFont="1" applyFill="1" applyBorder="1" applyAlignment="1">
      <alignment horizontal="left" vertical="center"/>
    </xf>
    <xf numFmtId="176" fontId="8" fillId="0" borderId="95" xfId="0" applyNumberFormat="1" applyFont="1" applyFill="1" applyBorder="1" applyAlignment="1">
      <alignment horizontal="right" vertical="center"/>
    </xf>
    <xf numFmtId="0" fontId="19" fillId="0" borderId="95" xfId="0" applyNumberFormat="1" applyFont="1" applyFill="1" applyBorder="1" applyAlignment="1">
      <alignment horizontal="right" vertical="center"/>
    </xf>
    <xf numFmtId="0" fontId="12" fillId="0" borderId="103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/>
    </xf>
    <xf numFmtId="0" fontId="13" fillId="35" borderId="47" xfId="0" applyNumberFormat="1" applyFont="1" applyFill="1" applyBorder="1" applyAlignment="1">
      <alignment horizontal="center" vertical="center"/>
    </xf>
    <xf numFmtId="0" fontId="13" fillId="35" borderId="128" xfId="0" applyFont="1" applyFill="1" applyBorder="1" applyAlignment="1">
      <alignment horizontal="center" vertical="center"/>
    </xf>
    <xf numFmtId="0" fontId="13" fillId="35" borderId="60" xfId="0" applyNumberFormat="1" applyFont="1" applyFill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horizontal="right" vertical="center"/>
    </xf>
    <xf numFmtId="183" fontId="43" fillId="0" borderId="49" xfId="0" applyNumberFormat="1" applyFont="1" applyFill="1" applyBorder="1" applyAlignment="1">
      <alignment horizontal="center" vertical="center"/>
    </xf>
    <xf numFmtId="180" fontId="43" fillId="0" borderId="34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181" fontId="43" fillId="0" borderId="27" xfId="0" applyNumberFormat="1" applyFont="1" applyFill="1" applyBorder="1" applyAlignment="1">
      <alignment horizontal="center" vertical="center"/>
    </xf>
    <xf numFmtId="181" fontId="43" fillId="0" borderId="31" xfId="0" applyNumberFormat="1" applyFont="1" applyFill="1" applyBorder="1" applyAlignment="1">
      <alignment horizontal="center" vertical="center"/>
    </xf>
    <xf numFmtId="0" fontId="43" fillId="0" borderId="34" xfId="0" applyNumberFormat="1" applyFont="1" applyFill="1" applyBorder="1" applyAlignment="1">
      <alignment horizontal="center" vertical="center"/>
    </xf>
    <xf numFmtId="0" fontId="30" fillId="0" borderId="67" xfId="0" applyFont="1" applyBorder="1" applyAlignment="1">
      <alignment horizontal="right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horizontal="right" vertical="center"/>
    </xf>
    <xf numFmtId="183" fontId="43" fillId="0" borderId="50" xfId="0" applyNumberFormat="1" applyFont="1" applyFill="1" applyBorder="1" applyAlignment="1">
      <alignment horizontal="center" vertical="center"/>
    </xf>
    <xf numFmtId="180" fontId="43" fillId="0" borderId="36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181" fontId="43" fillId="0" borderId="22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30" fillId="0" borderId="70" xfId="0" applyFont="1" applyBorder="1" applyAlignment="1">
      <alignment horizontal="right" vertical="center"/>
    </xf>
    <xf numFmtId="0" fontId="29" fillId="0" borderId="36" xfId="0" applyNumberFormat="1" applyFont="1" applyFill="1" applyBorder="1" applyAlignment="1">
      <alignment horizontal="center" vertical="center"/>
    </xf>
    <xf numFmtId="183" fontId="43" fillId="0" borderId="89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180" fontId="32" fillId="0" borderId="36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left" vertical="center"/>
    </xf>
    <xf numFmtId="0" fontId="0" fillId="0" borderId="70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65" fillId="0" borderId="22" xfId="0" applyNumberFormat="1" applyFont="1" applyFill="1" applyBorder="1" applyAlignment="1">
      <alignment horizontal="left" vertical="center"/>
    </xf>
    <xf numFmtId="176" fontId="43" fillId="0" borderId="36" xfId="0" applyNumberFormat="1" applyFont="1" applyFill="1" applyBorder="1" applyAlignment="1">
      <alignment horizontal="center" vertical="center"/>
    </xf>
    <xf numFmtId="0" fontId="65" fillId="0" borderId="22" xfId="0" applyNumberFormat="1" applyFont="1" applyFill="1" applyBorder="1" applyAlignment="1">
      <alignment vertical="center"/>
    </xf>
    <xf numFmtId="0" fontId="7" fillId="0" borderId="70" xfId="0" applyFont="1" applyBorder="1" applyAlignment="1">
      <alignment vertical="center"/>
    </xf>
    <xf numFmtId="176" fontId="12" fillId="0" borderId="36" xfId="0" applyNumberFormat="1" applyFont="1" applyFill="1" applyBorder="1" applyAlignment="1" quotePrefix="1">
      <alignment horizontal="right" vertical="center"/>
    </xf>
    <xf numFmtId="176" fontId="43" fillId="0" borderId="36" xfId="0" applyNumberFormat="1" applyFont="1" applyFill="1" applyBorder="1" applyAlignment="1" quotePrefix="1">
      <alignment horizontal="center" vertical="center"/>
    </xf>
    <xf numFmtId="0" fontId="43" fillId="0" borderId="89" xfId="0" applyNumberFormat="1" applyFont="1" applyFill="1" applyBorder="1" applyAlignment="1">
      <alignment horizontal="center" vertical="center"/>
    </xf>
    <xf numFmtId="181" fontId="43" fillId="0" borderId="50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vertical="center"/>
    </xf>
    <xf numFmtId="176" fontId="12" fillId="0" borderId="44" xfId="0" applyNumberFormat="1" applyFont="1" applyFill="1" applyBorder="1" applyAlignment="1">
      <alignment horizontal="right" vertical="center"/>
    </xf>
    <xf numFmtId="183" fontId="17" fillId="0" borderId="51" xfId="0" applyNumberFormat="1" applyFont="1" applyFill="1" applyBorder="1" applyAlignment="1">
      <alignment horizontal="center" vertical="center"/>
    </xf>
    <xf numFmtId="176" fontId="43" fillId="0" borderId="4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181" fontId="43" fillId="0" borderId="4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30" fillId="0" borderId="71" xfId="0" applyFont="1" applyBorder="1" applyAlignment="1">
      <alignment horizontal="right" vertical="center"/>
    </xf>
    <xf numFmtId="0" fontId="29" fillId="0" borderId="44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43" fillId="0" borderId="104" xfId="0" applyNumberFormat="1" applyFont="1" applyFill="1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32" fillId="0" borderId="104" xfId="0" applyFont="1" applyBorder="1" applyAlignment="1">
      <alignment horizontal="right" vertical="center"/>
    </xf>
    <xf numFmtId="0" fontId="29" fillId="0" borderId="122" xfId="0" applyNumberFormat="1" applyFont="1" applyFill="1" applyBorder="1" applyAlignment="1">
      <alignment horizontal="center" vertical="center"/>
    </xf>
    <xf numFmtId="0" fontId="17" fillId="0" borderId="10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horizontal="center" vertical="center"/>
    </xf>
    <xf numFmtId="176" fontId="43" fillId="0" borderId="129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left" vertical="center"/>
    </xf>
    <xf numFmtId="176" fontId="43" fillId="0" borderId="130" xfId="0" applyNumberFormat="1" applyFont="1" applyFill="1" applyBorder="1" applyAlignment="1">
      <alignment horizontal="center" vertical="center"/>
    </xf>
    <xf numFmtId="32" fontId="9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3" fillId="39" borderId="131" xfId="0" applyFont="1" applyFill="1" applyBorder="1" applyAlignment="1">
      <alignment horizontal="center" vertical="center"/>
    </xf>
    <xf numFmtId="0" fontId="13" fillId="37" borderId="131" xfId="0" applyFont="1" applyFill="1" applyBorder="1" applyAlignment="1">
      <alignment horizontal="center" vertical="center"/>
    </xf>
    <xf numFmtId="0" fontId="13" fillId="35" borderId="132" xfId="0" applyFont="1" applyFill="1" applyBorder="1" applyAlignment="1">
      <alignment horizontal="center" vertical="center"/>
    </xf>
    <xf numFmtId="0" fontId="13" fillId="35" borderId="133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9" fillId="33" borderId="109" xfId="0" applyFont="1" applyFill="1" applyBorder="1" applyAlignment="1">
      <alignment horizontal="center" vertical="center"/>
    </xf>
    <xf numFmtId="0" fontId="13" fillId="35" borderId="113" xfId="0" applyFont="1" applyFill="1" applyBorder="1" applyAlignment="1">
      <alignment horizontal="center" vertical="center"/>
    </xf>
    <xf numFmtId="0" fontId="13" fillId="37" borderId="113" xfId="0" applyFont="1" applyFill="1" applyBorder="1" applyAlignment="1">
      <alignment horizontal="center" vertical="center"/>
    </xf>
    <xf numFmtId="0" fontId="13" fillId="35" borderId="123" xfId="0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29" fillId="0" borderId="31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horizontal="right" vertical="center"/>
    </xf>
    <xf numFmtId="183" fontId="65" fillId="0" borderId="27" xfId="0" applyNumberFormat="1" applyFont="1" applyFill="1" applyBorder="1" applyAlignment="1">
      <alignment horizontal="center" vertical="center"/>
    </xf>
    <xf numFmtId="180" fontId="65" fillId="0" borderId="37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vertical="center"/>
    </xf>
    <xf numFmtId="181" fontId="65" fillId="0" borderId="115" xfId="0" applyNumberFormat="1" applyFont="1" applyFill="1" applyBorder="1" applyAlignment="1">
      <alignment horizontal="center" vertical="center"/>
    </xf>
    <xf numFmtId="0" fontId="29" fillId="0" borderId="31" xfId="0" applyNumberFormat="1" applyFont="1" applyFill="1" applyBorder="1" applyAlignment="1">
      <alignment vertical="center"/>
    </xf>
    <xf numFmtId="181" fontId="65" fillId="0" borderId="88" xfId="0" applyNumberFormat="1" applyFont="1" applyFill="1" applyBorder="1" applyAlignment="1">
      <alignment horizontal="center" vertical="center"/>
    </xf>
    <xf numFmtId="181" fontId="65" fillId="0" borderId="37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horizontal="right" vertical="center"/>
    </xf>
    <xf numFmtId="183" fontId="65" fillId="0" borderId="22" xfId="0" applyNumberFormat="1" applyFont="1" applyFill="1" applyBorder="1" applyAlignment="1">
      <alignment horizontal="center" vertical="center"/>
    </xf>
    <xf numFmtId="180" fontId="65" fillId="0" borderId="26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vertical="center"/>
    </xf>
    <xf numFmtId="181" fontId="65" fillId="0" borderId="134" xfId="0" applyNumberFormat="1" applyFont="1" applyFill="1" applyBorder="1" applyAlignment="1">
      <alignment horizontal="center" vertical="center"/>
    </xf>
    <xf numFmtId="21" fontId="65" fillId="0" borderId="117" xfId="0" applyNumberFormat="1" applyFont="1" applyBorder="1" applyAlignment="1">
      <alignment horizontal="center" vertical="center"/>
    </xf>
    <xf numFmtId="21" fontId="65" fillId="0" borderId="70" xfId="0" applyNumberFormat="1" applyFont="1" applyBorder="1" applyAlignment="1">
      <alignment horizontal="center" vertical="center"/>
    </xf>
    <xf numFmtId="181" fontId="65" fillId="0" borderId="26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3" xfId="0" applyNumberFormat="1" applyFont="1" applyFill="1" applyBorder="1" applyAlignment="1">
      <alignment vertical="center"/>
    </xf>
    <xf numFmtId="21" fontId="65" fillId="0" borderId="24" xfId="0" applyNumberFormat="1" applyFont="1" applyBorder="1" applyAlignment="1">
      <alignment horizontal="center" vertical="center"/>
    </xf>
    <xf numFmtId="181" fontId="19" fillId="0" borderId="0" xfId="0" applyNumberFormat="1" applyFont="1" applyBorder="1" applyAlignment="1">
      <alignment vertical="center"/>
    </xf>
    <xf numFmtId="0" fontId="11" fillId="0" borderId="134" xfId="0" applyFont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/>
    </xf>
    <xf numFmtId="181" fontId="11" fillId="0" borderId="134" xfId="0" applyNumberFormat="1" applyFont="1" applyFill="1" applyBorder="1" applyAlignment="1">
      <alignment horizontal="center" vertical="center" wrapText="1"/>
    </xf>
    <xf numFmtId="0" fontId="65" fillId="0" borderId="117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34" xfId="0" applyFont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vertical="center"/>
    </xf>
    <xf numFmtId="176" fontId="12" fillId="0" borderId="75" xfId="0" applyNumberFormat="1" applyFont="1" applyFill="1" applyBorder="1" applyAlignment="1">
      <alignment horizontal="right" vertical="center"/>
    </xf>
    <xf numFmtId="183" fontId="65" fillId="0" borderId="73" xfId="0" applyNumberFormat="1" applyFont="1" applyFill="1" applyBorder="1" applyAlignment="1">
      <alignment horizontal="center" vertical="center"/>
    </xf>
    <xf numFmtId="180" fontId="65" fillId="0" borderId="76" xfId="0" applyNumberFormat="1" applyFont="1" applyFill="1" applyBorder="1" applyAlignment="1">
      <alignment horizontal="center" vertical="center"/>
    </xf>
    <xf numFmtId="0" fontId="43" fillId="0" borderId="75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vertical="center"/>
    </xf>
    <xf numFmtId="181" fontId="11" fillId="0" borderId="135" xfId="0" applyNumberFormat="1" applyFont="1" applyFill="1" applyBorder="1" applyAlignment="1">
      <alignment horizontal="center" vertical="center" wrapText="1"/>
    </xf>
    <xf numFmtId="0" fontId="65" fillId="0" borderId="136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13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98" fillId="0" borderId="105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98" fillId="0" borderId="124" xfId="0" applyFont="1" applyFill="1" applyBorder="1" applyAlignment="1">
      <alignment vertical="center"/>
    </xf>
    <xf numFmtId="0" fontId="16" fillId="39" borderId="137" xfId="0" applyFont="1" applyFill="1" applyBorder="1" applyAlignment="1">
      <alignment vertical="center"/>
    </xf>
    <xf numFmtId="0" fontId="9" fillId="39" borderId="109" xfId="0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vertical="center"/>
    </xf>
    <xf numFmtId="183" fontId="12" fillId="0" borderId="27" xfId="0" applyNumberFormat="1" applyFont="1" applyFill="1" applyBorder="1" applyAlignment="1">
      <alignment horizontal="center" vertical="center"/>
    </xf>
    <xf numFmtId="180" fontId="12" fillId="0" borderId="3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115" xfId="0" applyNumberFormat="1" applyFont="1" applyFill="1" applyBorder="1" applyAlignment="1">
      <alignment vertical="center"/>
    </xf>
    <xf numFmtId="181" fontId="12" fillId="0" borderId="115" xfId="0" applyNumberFormat="1" applyFont="1" applyFill="1" applyBorder="1" applyAlignment="1">
      <alignment horizontal="center" vertical="center"/>
    </xf>
    <xf numFmtId="0" fontId="13" fillId="0" borderId="115" xfId="0" applyNumberFormat="1" applyFont="1" applyFill="1" applyBorder="1" applyAlignment="1">
      <alignment vertical="center"/>
    </xf>
    <xf numFmtId="21" fontId="12" fillId="0" borderId="115" xfId="0" applyNumberFormat="1" applyFont="1" applyBorder="1" applyAlignment="1">
      <alignment horizontal="center" vertical="center"/>
    </xf>
    <xf numFmtId="0" fontId="13" fillId="0" borderId="115" xfId="0" applyNumberFormat="1" applyFont="1" applyFill="1" applyBorder="1" applyAlignment="1">
      <alignment vertical="center"/>
    </xf>
    <xf numFmtId="181" fontId="12" fillId="0" borderId="138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vertical="center"/>
    </xf>
    <xf numFmtId="183" fontId="12" fillId="0" borderId="22" xfId="0" applyNumberFormat="1" applyFont="1" applyFill="1" applyBorder="1" applyAlignment="1">
      <alignment horizontal="center" vertical="center"/>
    </xf>
    <xf numFmtId="180" fontId="12" fillId="0" borderId="26" xfId="0" applyNumberFormat="1" applyFont="1" applyFill="1" applyBorder="1" applyAlignment="1">
      <alignment horizontal="center" vertical="center"/>
    </xf>
    <xf numFmtId="0" fontId="13" fillId="0" borderId="117" xfId="0" applyNumberFormat="1" applyFont="1" applyFill="1" applyBorder="1" applyAlignment="1">
      <alignment vertical="center"/>
    </xf>
    <xf numFmtId="181" fontId="12" fillId="0" borderId="134" xfId="0" applyNumberFormat="1" applyFont="1" applyFill="1" applyBorder="1" applyAlignment="1">
      <alignment horizontal="center" vertical="center"/>
    </xf>
    <xf numFmtId="21" fontId="12" fillId="0" borderId="117" xfId="0" applyNumberFormat="1" applyFont="1" applyBorder="1" applyAlignment="1">
      <alignment horizontal="center" vertical="center"/>
    </xf>
    <xf numFmtId="181" fontId="12" fillId="0" borderId="134" xfId="0" applyNumberFormat="1" applyFont="1" applyBorder="1" applyAlignment="1">
      <alignment horizontal="center" vertical="center"/>
    </xf>
    <xf numFmtId="0" fontId="13" fillId="0" borderId="117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vertical="center"/>
    </xf>
    <xf numFmtId="181" fontId="12" fillId="0" borderId="117" xfId="0" applyNumberFormat="1" applyFont="1" applyFill="1" applyBorder="1" applyAlignment="1">
      <alignment horizontal="center" vertical="center"/>
    </xf>
    <xf numFmtId="0" fontId="9" fillId="0" borderId="117" xfId="0" applyNumberFormat="1" applyFont="1" applyFill="1" applyBorder="1" applyAlignment="1">
      <alignment vertical="center"/>
    </xf>
    <xf numFmtId="0" fontId="11" fillId="0" borderId="117" xfId="0" applyNumberFormat="1" applyFont="1" applyFill="1" applyBorder="1" applyAlignment="1">
      <alignment horizontal="left" vertical="center"/>
    </xf>
    <xf numFmtId="0" fontId="13" fillId="0" borderId="117" xfId="0" applyFont="1" applyFill="1" applyBorder="1" applyAlignment="1">
      <alignment vertical="center"/>
    </xf>
    <xf numFmtId="0" fontId="13" fillId="0" borderId="117" xfId="0" applyNumberFormat="1" applyFont="1" applyFill="1" applyBorder="1" applyAlignment="1">
      <alignment horizontal="left" vertical="center"/>
    </xf>
    <xf numFmtId="0" fontId="11" fillId="0" borderId="117" xfId="0" applyNumberFormat="1" applyFont="1" applyFill="1" applyBorder="1" applyAlignment="1">
      <alignment vertical="center"/>
    </xf>
    <xf numFmtId="181" fontId="12" fillId="0" borderId="117" xfId="0" applyNumberFormat="1" applyFont="1" applyBorder="1" applyAlignment="1">
      <alignment horizontal="center" vertical="center"/>
    </xf>
    <xf numFmtId="0" fontId="13" fillId="0" borderId="23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left" vertical="center"/>
    </xf>
    <xf numFmtId="0" fontId="13" fillId="0" borderId="23" xfId="0" applyNumberFormat="1" applyFont="1" applyFill="1" applyBorder="1" applyAlignment="1">
      <alignment horizontal="left" vertical="center"/>
    </xf>
    <xf numFmtId="181" fontId="65" fillId="0" borderId="139" xfId="0" applyNumberFormat="1" applyFont="1" applyFill="1" applyBorder="1" applyAlignment="1">
      <alignment horizontal="center" vertical="center"/>
    </xf>
    <xf numFmtId="0" fontId="13" fillId="0" borderId="75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vertical="center"/>
    </xf>
    <xf numFmtId="183" fontId="12" fillId="0" borderId="73" xfId="0" applyNumberFormat="1" applyFont="1" applyFill="1" applyBorder="1" applyAlignment="1">
      <alignment horizontal="center" vertical="center"/>
    </xf>
    <xf numFmtId="180" fontId="12" fillId="0" borderId="76" xfId="0" applyNumberFormat="1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vertical="center"/>
    </xf>
    <xf numFmtId="181" fontId="12" fillId="0" borderId="135" xfId="0" applyNumberFormat="1" applyFont="1" applyFill="1" applyBorder="1" applyAlignment="1">
      <alignment horizontal="center" vertical="center"/>
    </xf>
    <xf numFmtId="0" fontId="11" fillId="0" borderId="136" xfId="0" applyNumberFormat="1" applyFont="1" applyFill="1" applyBorder="1" applyAlignment="1">
      <alignment vertical="center"/>
    </xf>
    <xf numFmtId="181" fontId="65" fillId="0" borderId="135" xfId="0" applyNumberFormat="1" applyFont="1" applyFill="1" applyBorder="1" applyAlignment="1">
      <alignment horizontal="center" vertical="center"/>
    </xf>
    <xf numFmtId="181" fontId="65" fillId="0" borderId="136" xfId="0" applyNumberFormat="1" applyFont="1" applyFill="1" applyBorder="1" applyAlignment="1">
      <alignment horizontal="center" vertical="center"/>
    </xf>
    <xf numFmtId="32" fontId="16" fillId="0" borderId="0" xfId="0" applyNumberFormat="1" applyFont="1" applyFill="1" applyBorder="1" applyAlignment="1">
      <alignment vertical="center"/>
    </xf>
    <xf numFmtId="32" fontId="92" fillId="0" borderId="0" xfId="0" applyNumberFormat="1" applyFont="1" applyFill="1" applyBorder="1" applyAlignment="1">
      <alignment vertical="center"/>
    </xf>
    <xf numFmtId="32" fontId="11" fillId="0" borderId="0" xfId="0" applyNumberFormat="1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33" borderId="47" xfId="0" applyNumberFormat="1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vertical="center"/>
    </xf>
    <xf numFmtId="176" fontId="12" fillId="0" borderId="31" xfId="0" applyNumberFormat="1" applyFont="1" applyFill="1" applyBorder="1" applyAlignment="1">
      <alignment horizontal="center" vertical="center"/>
    </xf>
    <xf numFmtId="0" fontId="65" fillId="0" borderId="46" xfId="0" applyNumberFormat="1" applyFont="1" applyFill="1" applyBorder="1" applyAlignment="1">
      <alignment horizontal="center" vertical="center"/>
    </xf>
    <xf numFmtId="0" fontId="65" fillId="0" borderId="27" xfId="0" applyNumberFormat="1" applyFont="1" applyFill="1" applyBorder="1" applyAlignment="1">
      <alignment horizontal="right" vertical="center"/>
    </xf>
    <xf numFmtId="178" fontId="65" fillId="0" borderId="27" xfId="0" applyNumberFormat="1" applyFont="1" applyFill="1" applyBorder="1" applyAlignment="1">
      <alignment horizontal="center" vertical="center"/>
    </xf>
    <xf numFmtId="0" fontId="65" fillId="0" borderId="37" xfId="0" applyNumberFormat="1" applyFont="1" applyFill="1" applyBorder="1" applyAlignment="1">
      <alignment horizontal="center" vertical="center"/>
    </xf>
    <xf numFmtId="0" fontId="65" fillId="0" borderId="67" xfId="0" applyFont="1" applyBorder="1" applyAlignment="1">
      <alignment horizontal="right" vertical="center"/>
    </xf>
    <xf numFmtId="0" fontId="65" fillId="0" borderId="34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/>
    </xf>
    <xf numFmtId="0" fontId="65" fillId="0" borderId="24" xfId="0" applyNumberFormat="1" applyFont="1" applyFill="1" applyBorder="1" applyAlignment="1">
      <alignment horizontal="center" vertical="center"/>
    </xf>
    <xf numFmtId="0" fontId="65" fillId="0" borderId="22" xfId="0" applyNumberFormat="1" applyFont="1" applyFill="1" applyBorder="1" applyAlignment="1">
      <alignment horizontal="right" vertical="center"/>
    </xf>
    <xf numFmtId="178" fontId="65" fillId="0" borderId="22" xfId="0" applyNumberFormat="1" applyFont="1" applyFill="1" applyBorder="1" applyAlignment="1">
      <alignment horizontal="center" vertical="center"/>
    </xf>
    <xf numFmtId="0" fontId="65" fillId="0" borderId="26" xfId="0" applyNumberFormat="1" applyFont="1" applyFill="1" applyBorder="1" applyAlignment="1">
      <alignment horizontal="center" vertical="center"/>
    </xf>
    <xf numFmtId="0" fontId="65" fillId="0" borderId="24" xfId="0" applyFont="1" applyBorder="1" applyAlignment="1">
      <alignment horizontal="right" vertical="center"/>
    </xf>
    <xf numFmtId="216" fontId="65" fillId="0" borderId="36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vertical="center"/>
    </xf>
    <xf numFmtId="0" fontId="65" fillId="0" borderId="70" xfId="0" applyFont="1" applyBorder="1" applyAlignment="1">
      <alignment horizontal="right" vertical="center"/>
    </xf>
    <xf numFmtId="0" fontId="65" fillId="0" borderId="36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horizontal="left" vertical="center"/>
    </xf>
    <xf numFmtId="176" fontId="12" fillId="0" borderId="23" xfId="0" applyNumberFormat="1" applyFont="1" applyFill="1" applyBorder="1" applyAlignment="1" quotePrefix="1">
      <alignment horizontal="center" vertical="center"/>
    </xf>
    <xf numFmtId="180" fontId="65" fillId="0" borderId="36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horizontal="right" vertical="center"/>
    </xf>
    <xf numFmtId="176" fontId="12" fillId="0" borderId="26" xfId="0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65" fillId="0" borderId="89" xfId="0" applyFont="1" applyBorder="1" applyAlignment="1">
      <alignment horizontal="right" vertical="center"/>
    </xf>
    <xf numFmtId="0" fontId="17" fillId="0" borderId="80" xfId="0" applyNumberFormat="1" applyFont="1" applyFill="1" applyBorder="1" applyAlignment="1">
      <alignment vertical="center"/>
    </xf>
    <xf numFmtId="0" fontId="8" fillId="0" borderId="80" xfId="0" applyNumberFormat="1" applyFont="1" applyFill="1" applyBorder="1" applyAlignment="1">
      <alignment horizontal="left" vertical="center"/>
    </xf>
    <xf numFmtId="0" fontId="8" fillId="0" borderId="80" xfId="0" applyNumberFormat="1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vertical="center"/>
    </xf>
    <xf numFmtId="176" fontId="12" fillId="0" borderId="101" xfId="0" applyNumberFormat="1" applyFont="1" applyFill="1" applyBorder="1" applyAlignment="1">
      <alignment horizontal="center" vertical="center"/>
    </xf>
    <xf numFmtId="0" fontId="43" fillId="0" borderId="97" xfId="0" applyNumberFormat="1" applyFont="1" applyFill="1" applyBorder="1" applyAlignment="1">
      <alignment horizontal="right" vertical="center"/>
    </xf>
    <xf numFmtId="0" fontId="12" fillId="0" borderId="95" xfId="0" applyNumberFormat="1" applyFont="1" applyFill="1" applyBorder="1" applyAlignment="1">
      <alignment horizontal="right" vertical="center"/>
    </xf>
    <xf numFmtId="0" fontId="65" fillId="0" borderId="101" xfId="0" applyNumberFormat="1" applyFont="1" applyFill="1" applyBorder="1" applyAlignment="1">
      <alignment horizontal="center" vertical="center"/>
    </xf>
    <xf numFmtId="0" fontId="65" fillId="0" borderId="102" xfId="0" applyFont="1" applyBorder="1" applyAlignment="1">
      <alignment horizontal="right" vertical="center"/>
    </xf>
    <xf numFmtId="0" fontId="65" fillId="0" borderId="103" xfId="0" applyNumberFormat="1" applyFont="1" applyFill="1" applyBorder="1" applyAlignment="1">
      <alignment horizontal="center" vertical="center"/>
    </xf>
    <xf numFmtId="0" fontId="17" fillId="37" borderId="55" xfId="0" applyFont="1" applyFill="1" applyBorder="1" applyAlignment="1">
      <alignment horizontal="center" vertical="center"/>
    </xf>
    <xf numFmtId="0" fontId="37" fillId="37" borderId="104" xfId="0" applyFont="1" applyFill="1" applyBorder="1" applyAlignment="1">
      <alignment horizontal="center" vertical="center"/>
    </xf>
    <xf numFmtId="0" fontId="8" fillId="37" borderId="140" xfId="0" applyFont="1" applyFill="1" applyBorder="1" applyAlignment="1">
      <alignment horizontal="left" vertical="center"/>
    </xf>
    <xf numFmtId="176" fontId="8" fillId="34" borderId="104" xfId="0" applyNumberFormat="1" applyFont="1" applyFill="1" applyBorder="1" applyAlignment="1">
      <alignment horizontal="left"/>
    </xf>
    <xf numFmtId="176" fontId="8" fillId="34" borderId="141" xfId="0" applyNumberFormat="1" applyFont="1" applyFill="1" applyBorder="1" applyAlignment="1">
      <alignment horizontal="left"/>
    </xf>
    <xf numFmtId="180" fontId="23" fillId="39" borderId="142" xfId="0" applyNumberFormat="1" applyFont="1" applyFill="1" applyBorder="1" applyAlignment="1">
      <alignment horizontal="center"/>
    </xf>
    <xf numFmtId="180" fontId="24" fillId="39" borderId="104" xfId="0" applyNumberFormat="1" applyFont="1" applyFill="1" applyBorder="1" applyAlignment="1">
      <alignment horizontal="center"/>
    </xf>
    <xf numFmtId="180" fontId="24" fillId="39" borderId="122" xfId="0" applyNumberFormat="1" applyFont="1" applyFill="1" applyBorder="1" applyAlignment="1">
      <alignment horizontal="center"/>
    </xf>
    <xf numFmtId="180" fontId="8" fillId="39" borderId="91" xfId="0" applyNumberFormat="1" applyFont="1" applyFill="1" applyBorder="1" applyAlignment="1">
      <alignment horizontal="left" vertical="center"/>
    </xf>
    <xf numFmtId="180" fontId="8" fillId="39" borderId="0" xfId="0" applyNumberFormat="1" applyFont="1" applyFill="1" applyBorder="1" applyAlignment="1">
      <alignment horizontal="left" vertical="center"/>
    </xf>
    <xf numFmtId="180" fontId="8" fillId="39" borderId="124" xfId="0" applyNumberFormat="1" applyFont="1" applyFill="1" applyBorder="1" applyAlignment="1">
      <alignment horizontal="left" vertical="center"/>
    </xf>
    <xf numFmtId="180" fontId="13" fillId="34" borderId="0" xfId="0" applyNumberFormat="1" applyFont="1" applyFill="1" applyBorder="1" applyAlignment="1">
      <alignment horizontal="left" vertical="center"/>
    </xf>
    <xf numFmtId="180" fontId="13" fillId="34" borderId="57" xfId="0" applyNumberFormat="1" applyFont="1" applyFill="1" applyBorder="1" applyAlignment="1">
      <alignment horizontal="left" vertical="center"/>
    </xf>
    <xf numFmtId="180" fontId="13" fillId="34" borderId="28" xfId="0" applyNumberFormat="1" applyFont="1" applyFill="1" applyBorder="1" applyAlignment="1">
      <alignment horizontal="left" vertical="center"/>
    </xf>
    <xf numFmtId="180" fontId="13" fillId="34" borderId="94" xfId="0" applyNumberFormat="1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7" fillId="34" borderId="104" xfId="0" applyFont="1" applyFill="1" applyBorder="1" applyAlignment="1">
      <alignment horizontal="left"/>
    </xf>
    <xf numFmtId="0" fontId="13" fillId="34" borderId="105" xfId="0" applyFont="1" applyFill="1" applyBorder="1" applyAlignment="1">
      <alignment horizontal="left" vertical="center"/>
    </xf>
    <xf numFmtId="0" fontId="13" fillId="34" borderId="28" xfId="0" applyFont="1" applyFill="1" applyBorder="1" applyAlignment="1">
      <alignment horizontal="left" vertical="center"/>
    </xf>
    <xf numFmtId="180" fontId="8" fillId="39" borderId="143" xfId="0" applyNumberFormat="1" applyFont="1" applyFill="1" applyBorder="1" applyAlignment="1">
      <alignment horizontal="left" vertical="center"/>
    </xf>
    <xf numFmtId="180" fontId="8" fillId="39" borderId="28" xfId="0" applyNumberFormat="1" applyFont="1" applyFill="1" applyBorder="1" applyAlignment="1">
      <alignment horizontal="left" vertical="center"/>
    </xf>
    <xf numFmtId="180" fontId="8" fillId="39" borderId="56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33" borderId="144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14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1" fillId="33" borderId="144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32" fontId="20" fillId="0" borderId="124" xfId="0" applyNumberFormat="1" applyFont="1" applyFill="1" applyBorder="1" applyAlignment="1">
      <alignment horizontal="center" vertical="center"/>
    </xf>
    <xf numFmtId="0" fontId="12" fillId="0" borderId="146" xfId="0" applyFont="1" applyBorder="1" applyAlignment="1">
      <alignment horizontal="left" vertical="center"/>
    </xf>
    <xf numFmtId="0" fontId="11" fillId="33" borderId="108" xfId="0" applyFont="1" applyFill="1" applyBorder="1" applyAlignment="1">
      <alignment horizontal="center" vertical="center"/>
    </xf>
    <xf numFmtId="0" fontId="11" fillId="33" borderId="147" xfId="0" applyFont="1" applyFill="1" applyBorder="1" applyAlignment="1">
      <alignment horizontal="center" vertical="center"/>
    </xf>
    <xf numFmtId="0" fontId="11" fillId="33" borderId="119" xfId="0" applyFont="1" applyFill="1" applyBorder="1" applyAlignment="1">
      <alignment horizontal="center" vertical="center"/>
    </xf>
    <xf numFmtId="0" fontId="11" fillId="33" borderId="120" xfId="0" applyFont="1" applyFill="1" applyBorder="1" applyAlignment="1">
      <alignment horizontal="center" vertical="center"/>
    </xf>
    <xf numFmtId="0" fontId="11" fillId="33" borderId="121" xfId="0" applyFont="1" applyFill="1" applyBorder="1" applyAlignment="1">
      <alignment horizontal="center" vertical="center"/>
    </xf>
    <xf numFmtId="0" fontId="11" fillId="33" borderId="104" xfId="0" applyFont="1" applyFill="1" applyBorder="1" applyAlignment="1">
      <alignment horizontal="center" vertical="center"/>
    </xf>
    <xf numFmtId="0" fontId="11" fillId="33" borderId="148" xfId="0" applyFont="1" applyFill="1" applyBorder="1" applyAlignment="1">
      <alignment horizontal="center" vertical="center"/>
    </xf>
    <xf numFmtId="180" fontId="12" fillId="39" borderId="91" xfId="0" applyNumberFormat="1" applyFont="1" applyFill="1" applyBorder="1" applyAlignment="1">
      <alignment horizontal="left" vertical="center"/>
    </xf>
    <xf numFmtId="32" fontId="18" fillId="33" borderId="55" xfId="0" applyNumberFormat="1" applyFont="1" applyFill="1" applyBorder="1" applyAlignment="1">
      <alignment horizontal="left" vertical="center"/>
    </xf>
    <xf numFmtId="32" fontId="18" fillId="33" borderId="104" xfId="0" applyNumberFormat="1" applyFont="1" applyFill="1" applyBorder="1" applyAlignment="1">
      <alignment horizontal="left" vertical="center"/>
    </xf>
    <xf numFmtId="32" fontId="18" fillId="33" borderId="122" xfId="0" applyNumberFormat="1" applyFont="1" applyFill="1" applyBorder="1" applyAlignment="1">
      <alignment horizontal="left" vertical="center"/>
    </xf>
    <xf numFmtId="32" fontId="18" fillId="33" borderId="45" xfId="0" applyNumberFormat="1" applyFont="1" applyFill="1" applyBorder="1" applyAlignment="1">
      <alignment horizontal="left" vertical="center"/>
    </xf>
    <xf numFmtId="32" fontId="18" fillId="33" borderId="28" xfId="0" applyNumberFormat="1" applyFont="1" applyFill="1" applyBorder="1" applyAlignment="1">
      <alignment horizontal="left" vertical="center"/>
    </xf>
    <xf numFmtId="32" fontId="18" fillId="33" borderId="56" xfId="0" applyNumberFormat="1" applyFont="1" applyFill="1" applyBorder="1" applyAlignment="1">
      <alignment horizontal="left" vertical="center"/>
    </xf>
    <xf numFmtId="0" fontId="9" fillId="33" borderId="149" xfId="0" applyFont="1" applyFill="1" applyBorder="1" applyAlignment="1">
      <alignment horizontal="center" vertical="center"/>
    </xf>
    <xf numFmtId="0" fontId="9" fillId="33" borderId="150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0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33" borderId="151" xfId="0" applyFont="1" applyFill="1" applyBorder="1" applyAlignment="1">
      <alignment horizontal="center" vertical="center"/>
    </xf>
    <xf numFmtId="0" fontId="11" fillId="33" borderId="152" xfId="0" applyFont="1" applyFill="1" applyBorder="1" applyAlignment="1">
      <alignment horizontal="center" vertical="center"/>
    </xf>
    <xf numFmtId="216" fontId="12" fillId="35" borderId="0" xfId="0" applyNumberFormat="1" applyFont="1" applyFill="1" applyBorder="1" applyAlignment="1">
      <alignment horizontal="left" vertical="center"/>
    </xf>
    <xf numFmtId="216" fontId="12" fillId="35" borderId="129" xfId="0" applyNumberFormat="1" applyFont="1" applyFill="1" applyBorder="1" applyAlignment="1">
      <alignment horizontal="left" vertical="center"/>
    </xf>
    <xf numFmtId="216" fontId="19" fillId="37" borderId="92" xfId="0" applyNumberFormat="1" applyFont="1" applyFill="1" applyBorder="1" applyAlignment="1">
      <alignment horizontal="left" vertical="center"/>
    </xf>
    <xf numFmtId="216" fontId="19" fillId="37" borderId="0" xfId="0" applyNumberFormat="1" applyFont="1" applyFill="1" applyBorder="1" applyAlignment="1">
      <alignment horizontal="left" vertical="center"/>
    </xf>
    <xf numFmtId="216" fontId="19" fillId="37" borderId="124" xfId="0" applyNumberFormat="1" applyFont="1" applyFill="1" applyBorder="1" applyAlignment="1">
      <alignment horizontal="left" vertical="center"/>
    </xf>
    <xf numFmtId="0" fontId="16" fillId="35" borderId="28" xfId="0" applyFont="1" applyFill="1" applyBorder="1" applyAlignment="1">
      <alignment horizontal="left" vertical="center"/>
    </xf>
    <xf numFmtId="180" fontId="12" fillId="35" borderId="28" xfId="0" applyNumberFormat="1" applyFont="1" applyFill="1" applyBorder="1" applyAlignment="1">
      <alignment horizontal="left" vertical="center"/>
    </xf>
    <xf numFmtId="0" fontId="12" fillId="35" borderId="28" xfId="0" applyNumberFormat="1" applyFont="1" applyFill="1" applyBorder="1" applyAlignment="1">
      <alignment horizontal="left" vertical="center"/>
    </xf>
    <xf numFmtId="0" fontId="12" fillId="35" borderId="130" xfId="0" applyNumberFormat="1" applyFont="1" applyFill="1" applyBorder="1" applyAlignment="1">
      <alignment horizontal="left" vertical="center"/>
    </xf>
    <xf numFmtId="0" fontId="19" fillId="37" borderId="153" xfId="0" applyNumberFormat="1" applyFont="1" applyFill="1" applyBorder="1" applyAlignment="1">
      <alignment horizontal="left" vertical="center"/>
    </xf>
    <xf numFmtId="0" fontId="19" fillId="37" borderId="28" xfId="0" applyNumberFormat="1" applyFont="1" applyFill="1" applyBorder="1" applyAlignment="1">
      <alignment horizontal="left" vertical="center"/>
    </xf>
    <xf numFmtId="0" fontId="19" fillId="37" borderId="56" xfId="0" applyNumberFormat="1" applyFont="1" applyFill="1" applyBorder="1" applyAlignment="1">
      <alignment horizontal="left" vertical="center"/>
    </xf>
    <xf numFmtId="0" fontId="33" fillId="35" borderId="104" xfId="0" applyFont="1" applyFill="1" applyBorder="1" applyAlignment="1">
      <alignment horizontal="center" vertical="center"/>
    </xf>
    <xf numFmtId="0" fontId="17" fillId="35" borderId="104" xfId="0" applyFont="1" applyFill="1" applyBorder="1" applyAlignment="1">
      <alignment horizontal="center" vertical="center"/>
    </xf>
    <xf numFmtId="0" fontId="34" fillId="35" borderId="104" xfId="0" applyFont="1" applyFill="1" applyBorder="1" applyAlignment="1">
      <alignment horizontal="left" vertical="center"/>
    </xf>
    <xf numFmtId="0" fontId="34" fillId="35" borderId="140" xfId="0" applyFont="1" applyFill="1" applyBorder="1" applyAlignment="1">
      <alignment horizontal="left" vertical="center"/>
    </xf>
    <xf numFmtId="216" fontId="19" fillId="37" borderId="108" xfId="0" applyNumberFormat="1" applyFont="1" applyFill="1" applyBorder="1" applyAlignment="1">
      <alignment horizontal="left" vertical="center"/>
    </xf>
    <xf numFmtId="216" fontId="19" fillId="37" borderId="104" xfId="0" applyNumberFormat="1" applyFont="1" applyFill="1" applyBorder="1" applyAlignment="1">
      <alignment horizontal="left" vertical="center"/>
    </xf>
    <xf numFmtId="216" fontId="19" fillId="37" borderId="122" xfId="0" applyNumberFormat="1" applyFont="1" applyFill="1" applyBorder="1" applyAlignment="1">
      <alignment horizontal="left" vertical="center"/>
    </xf>
    <xf numFmtId="0" fontId="38" fillId="38" borderId="52" xfId="0" applyFont="1" applyFill="1" applyBorder="1" applyAlignment="1">
      <alignment horizontal="center" vertical="center"/>
    </xf>
    <xf numFmtId="0" fontId="38" fillId="38" borderId="54" xfId="0" applyFont="1" applyFill="1" applyBorder="1" applyAlignment="1">
      <alignment horizontal="center" vertical="center"/>
    </xf>
    <xf numFmtId="0" fontId="16" fillId="35" borderId="105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180" fontId="12" fillId="35" borderId="0" xfId="0" applyNumberFormat="1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142" xfId="0" applyFont="1" applyFill="1" applyBorder="1" applyAlignment="1">
      <alignment horizontal="center" vertical="center"/>
    </xf>
    <xf numFmtId="0" fontId="11" fillId="33" borderId="154" xfId="0" applyFont="1" applyFill="1" applyBorder="1" applyAlignment="1">
      <alignment horizontal="center" vertical="center"/>
    </xf>
    <xf numFmtId="0" fontId="11" fillId="33" borderId="155" xfId="0" applyFont="1" applyFill="1" applyBorder="1" applyAlignment="1">
      <alignment horizontal="center" vertical="center"/>
    </xf>
    <xf numFmtId="0" fontId="11" fillId="33" borderId="156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151" xfId="0" applyFont="1" applyFill="1" applyBorder="1" applyAlignment="1">
      <alignment horizontal="center" vertical="center"/>
    </xf>
    <xf numFmtId="0" fontId="11" fillId="35" borderId="149" xfId="0" applyFont="1" applyFill="1" applyBorder="1" applyAlignment="1">
      <alignment horizontal="center" vertical="center"/>
    </xf>
    <xf numFmtId="0" fontId="11" fillId="35" borderId="150" xfId="0" applyFont="1" applyFill="1" applyBorder="1" applyAlignment="1">
      <alignment horizontal="center" vertical="center"/>
    </xf>
    <xf numFmtId="0" fontId="11" fillId="36" borderId="104" xfId="0" applyFont="1" applyFill="1" applyBorder="1" applyAlignment="1">
      <alignment horizontal="center" vertical="center"/>
    </xf>
    <xf numFmtId="0" fontId="11" fillId="36" borderId="148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11" fillId="36" borderId="151" xfId="0" applyFont="1" applyFill="1" applyBorder="1" applyAlignment="1">
      <alignment horizontal="center" vertical="center"/>
    </xf>
    <xf numFmtId="0" fontId="11" fillId="36" borderId="152" xfId="0" applyFont="1" applyFill="1" applyBorder="1" applyAlignment="1">
      <alignment horizontal="center" vertical="center"/>
    </xf>
    <xf numFmtId="0" fontId="11" fillId="36" borderId="155" xfId="0" applyFont="1" applyFill="1" applyBorder="1" applyAlignment="1">
      <alignment horizontal="center" vertical="center"/>
    </xf>
    <xf numFmtId="0" fontId="11" fillId="36" borderId="15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128" xfId="0" applyFont="1" applyFill="1" applyBorder="1" applyAlignment="1">
      <alignment horizontal="center" vertical="center"/>
    </xf>
    <xf numFmtId="0" fontId="13" fillId="36" borderId="157" xfId="0" applyFont="1" applyFill="1" applyBorder="1" applyAlignment="1">
      <alignment horizontal="center" vertical="center"/>
    </xf>
    <xf numFmtId="0" fontId="13" fillId="36" borderId="146" xfId="0" applyFont="1" applyFill="1" applyBorder="1" applyAlignment="1">
      <alignment horizontal="center" vertical="center"/>
    </xf>
    <xf numFmtId="0" fontId="13" fillId="36" borderId="158" xfId="0" applyFont="1" applyFill="1" applyBorder="1" applyAlignment="1">
      <alignment horizontal="center" vertical="center"/>
    </xf>
    <xf numFmtId="0" fontId="13" fillId="33" borderId="157" xfId="0" applyFont="1" applyFill="1" applyBorder="1" applyAlignment="1">
      <alignment horizontal="center" vertical="center"/>
    </xf>
    <xf numFmtId="0" fontId="13" fillId="33" borderId="146" xfId="0" applyFont="1" applyFill="1" applyBorder="1" applyAlignment="1">
      <alignment horizontal="center" vertical="center"/>
    </xf>
    <xf numFmtId="0" fontId="13" fillId="33" borderId="158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3" fillId="35" borderId="159" xfId="0" applyFont="1" applyFill="1" applyBorder="1" applyAlignment="1">
      <alignment horizontal="center" vertical="center"/>
    </xf>
    <xf numFmtId="0" fontId="13" fillId="35" borderId="121" xfId="0" applyFont="1" applyFill="1" applyBorder="1" applyAlignment="1">
      <alignment horizontal="center" vertical="center"/>
    </xf>
    <xf numFmtId="0" fontId="13" fillId="35" borderId="144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145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1" fillId="36" borderId="108" xfId="0" applyFont="1" applyFill="1" applyBorder="1" applyAlignment="1">
      <alignment horizontal="center" vertical="center"/>
    </xf>
    <xf numFmtId="0" fontId="11" fillId="36" borderId="147" xfId="0" applyFont="1" applyFill="1" applyBorder="1" applyAlignment="1">
      <alignment horizontal="center" vertical="center"/>
    </xf>
    <xf numFmtId="0" fontId="11" fillId="36" borderId="119" xfId="0" applyFont="1" applyFill="1" applyBorder="1" applyAlignment="1">
      <alignment horizontal="center" vertical="center"/>
    </xf>
    <xf numFmtId="0" fontId="11" fillId="36" borderId="120" xfId="0" applyFont="1" applyFill="1" applyBorder="1" applyAlignment="1">
      <alignment horizontal="center" vertical="center"/>
    </xf>
    <xf numFmtId="0" fontId="11" fillId="36" borderId="1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/>
    </xf>
    <xf numFmtId="32" fontId="15" fillId="41" borderId="55" xfId="0" applyNumberFormat="1" applyFont="1" applyFill="1" applyBorder="1" applyAlignment="1">
      <alignment horizontal="left" vertical="center"/>
    </xf>
    <xf numFmtId="32" fontId="15" fillId="41" borderId="104" xfId="0" applyNumberFormat="1" applyFont="1" applyFill="1" applyBorder="1" applyAlignment="1">
      <alignment horizontal="left" vertical="center"/>
    </xf>
    <xf numFmtId="32" fontId="15" fillId="41" borderId="122" xfId="0" applyNumberFormat="1" applyFont="1" applyFill="1" applyBorder="1" applyAlignment="1">
      <alignment horizontal="left" vertical="center"/>
    </xf>
    <xf numFmtId="32" fontId="15" fillId="41" borderId="45" xfId="0" applyNumberFormat="1" applyFont="1" applyFill="1" applyBorder="1" applyAlignment="1">
      <alignment horizontal="left" vertical="center"/>
    </xf>
    <xf numFmtId="32" fontId="15" fillId="41" borderId="28" xfId="0" applyNumberFormat="1" applyFont="1" applyFill="1" applyBorder="1" applyAlignment="1">
      <alignment horizontal="left" vertical="center"/>
    </xf>
    <xf numFmtId="32" fontId="15" fillId="41" borderId="56" xfId="0" applyNumberFormat="1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10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10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33" borderId="16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3" fillId="41" borderId="63" xfId="0" applyFont="1" applyFill="1" applyBorder="1" applyAlignment="1">
      <alignment horizontal="center" vertical="center"/>
    </xf>
    <xf numFmtId="0" fontId="13" fillId="41" borderId="60" xfId="0" applyFont="1" applyFill="1" applyBorder="1" applyAlignment="1">
      <alignment horizontal="center" vertical="center"/>
    </xf>
    <xf numFmtId="0" fontId="13" fillId="41" borderId="72" xfId="0" applyFont="1" applyFill="1" applyBorder="1" applyAlignment="1">
      <alignment horizontal="center" vertical="center"/>
    </xf>
    <xf numFmtId="0" fontId="13" fillId="41" borderId="38" xfId="0" applyFont="1" applyFill="1" applyBorder="1" applyAlignment="1">
      <alignment horizontal="center" vertical="center"/>
    </xf>
    <xf numFmtId="0" fontId="13" fillId="41" borderId="66" xfId="0" applyFont="1" applyFill="1" applyBorder="1" applyAlignment="1">
      <alignment horizontal="center" vertical="center"/>
    </xf>
    <xf numFmtId="0" fontId="13" fillId="41" borderId="59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3" fillId="33" borderId="8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7" fillId="41" borderId="161" xfId="0" applyFont="1" applyFill="1" applyBorder="1" applyAlignment="1">
      <alignment horizontal="center" vertical="center"/>
    </xf>
    <xf numFmtId="0" fontId="17" fillId="41" borderId="162" xfId="0" applyFont="1" applyFill="1" applyBorder="1" applyAlignment="1">
      <alignment horizontal="center" vertical="center"/>
    </xf>
    <xf numFmtId="0" fontId="17" fillId="41" borderId="163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/>
    </xf>
    <xf numFmtId="0" fontId="13" fillId="36" borderId="80" xfId="0" applyFont="1" applyFill="1" applyBorder="1" applyAlignment="1">
      <alignment horizontal="center" vertical="center"/>
    </xf>
    <xf numFmtId="0" fontId="13" fillId="36" borderId="73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74" xfId="0" applyFont="1" applyFill="1" applyBorder="1" applyAlignment="1">
      <alignment horizontal="center" vertical="center"/>
    </xf>
    <xf numFmtId="0" fontId="13" fillId="36" borderId="92" xfId="0" applyFont="1" applyFill="1" applyBorder="1" applyAlignment="1">
      <alignment horizontal="center" vertical="center"/>
    </xf>
    <xf numFmtId="0" fontId="13" fillId="36" borderId="147" xfId="0" applyFont="1" applyFill="1" applyBorder="1" applyAlignment="1">
      <alignment horizontal="center" vertical="center"/>
    </xf>
    <xf numFmtId="0" fontId="13" fillId="36" borderId="164" xfId="0" applyFont="1" applyFill="1" applyBorder="1" applyAlignment="1">
      <alignment horizontal="center" vertical="center"/>
    </xf>
    <xf numFmtId="0" fontId="13" fillId="36" borderId="165" xfId="0" applyFont="1" applyFill="1" applyBorder="1" applyAlignment="1">
      <alignment horizontal="center" vertical="center"/>
    </xf>
    <xf numFmtId="0" fontId="13" fillId="36" borderId="166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148" xfId="0" applyFont="1" applyFill="1" applyBorder="1" applyAlignment="1">
      <alignment horizontal="center" vertical="center"/>
    </xf>
    <xf numFmtId="0" fontId="13" fillId="36" borderId="69" xfId="0" applyFont="1" applyFill="1" applyBorder="1" applyAlignment="1">
      <alignment horizontal="center" vertical="center"/>
    </xf>
    <xf numFmtId="0" fontId="13" fillId="36" borderId="59" xfId="0" applyFont="1" applyFill="1" applyBorder="1" applyAlignment="1">
      <alignment horizontal="center" vertical="center"/>
    </xf>
    <xf numFmtId="0" fontId="38" fillId="0" borderId="124" xfId="0" applyFont="1" applyFill="1" applyBorder="1" applyAlignment="1">
      <alignment horizontal="left" vertical="center"/>
    </xf>
    <xf numFmtId="32" fontId="18" fillId="41" borderId="55" xfId="0" applyNumberFormat="1" applyFont="1" applyFill="1" applyBorder="1" applyAlignment="1">
      <alignment horizontal="left" vertical="center"/>
    </xf>
    <xf numFmtId="0" fontId="17" fillId="36" borderId="161" xfId="0" applyFont="1" applyFill="1" applyBorder="1" applyAlignment="1">
      <alignment horizontal="center" vertical="center"/>
    </xf>
    <xf numFmtId="0" fontId="17" fillId="36" borderId="162" xfId="0" applyFont="1" applyFill="1" applyBorder="1" applyAlignment="1">
      <alignment horizontal="center" vertical="center"/>
    </xf>
    <xf numFmtId="0" fontId="17" fillId="36" borderId="163" xfId="0" applyFont="1" applyFill="1" applyBorder="1" applyAlignment="1">
      <alignment horizontal="center" vertical="center"/>
    </xf>
    <xf numFmtId="0" fontId="17" fillId="33" borderId="161" xfId="0" applyFont="1" applyFill="1" applyBorder="1" applyAlignment="1">
      <alignment horizontal="center" vertical="center"/>
    </xf>
    <xf numFmtId="0" fontId="17" fillId="33" borderId="162" xfId="0" applyFont="1" applyFill="1" applyBorder="1" applyAlignment="1">
      <alignment horizontal="center" vertical="center"/>
    </xf>
    <xf numFmtId="0" fontId="17" fillId="33" borderId="163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left" vertical="center"/>
    </xf>
    <xf numFmtId="216" fontId="12" fillId="37" borderId="153" xfId="0" applyNumberFormat="1" applyFont="1" applyFill="1" applyBorder="1" applyAlignment="1">
      <alignment horizontal="center" vertical="center"/>
    </xf>
    <xf numFmtId="216" fontId="12" fillId="37" borderId="28" xfId="0" applyNumberFormat="1" applyFont="1" applyFill="1" applyBorder="1" applyAlignment="1">
      <alignment horizontal="center" vertical="center"/>
    </xf>
    <xf numFmtId="216" fontId="12" fillId="37" borderId="56" xfId="0" applyNumberFormat="1" applyFont="1" applyFill="1" applyBorder="1" applyAlignment="1">
      <alignment horizontal="center" vertical="center"/>
    </xf>
    <xf numFmtId="0" fontId="13" fillId="36" borderId="47" xfId="0" applyFont="1" applyFill="1" applyBorder="1" applyAlignment="1">
      <alignment horizontal="center" vertical="center"/>
    </xf>
    <xf numFmtId="0" fontId="13" fillId="36" borderId="150" xfId="0" applyFont="1" applyFill="1" applyBorder="1" applyAlignment="1">
      <alignment horizontal="center" vertical="center"/>
    </xf>
    <xf numFmtId="0" fontId="44" fillId="35" borderId="104" xfId="0" applyFont="1" applyFill="1" applyBorder="1" applyAlignment="1">
      <alignment horizontal="left" vertical="center"/>
    </xf>
    <xf numFmtId="0" fontId="45" fillId="35" borderId="104" xfId="0" applyFont="1" applyFill="1" applyBorder="1" applyAlignment="1">
      <alignment horizontal="left" vertical="center"/>
    </xf>
    <xf numFmtId="216" fontId="46" fillId="37" borderId="108" xfId="0" applyNumberFormat="1" applyFont="1" applyFill="1" applyBorder="1" applyAlignment="1">
      <alignment horizontal="center" vertical="center"/>
    </xf>
    <xf numFmtId="216" fontId="46" fillId="37" borderId="104" xfId="0" applyNumberFormat="1" applyFont="1" applyFill="1" applyBorder="1" applyAlignment="1">
      <alignment horizontal="center" vertical="center"/>
    </xf>
    <xf numFmtId="216" fontId="46" fillId="37" borderId="122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216" fontId="47" fillId="37" borderId="92" xfId="0" applyNumberFormat="1" applyFont="1" applyFill="1" applyBorder="1" applyAlignment="1">
      <alignment horizontal="center" vertical="center"/>
    </xf>
    <xf numFmtId="216" fontId="48" fillId="37" borderId="0" xfId="0" applyNumberFormat="1" applyFont="1" applyFill="1" applyBorder="1" applyAlignment="1">
      <alignment horizontal="center" vertical="center"/>
    </xf>
    <xf numFmtId="216" fontId="48" fillId="37" borderId="124" xfId="0" applyNumberFormat="1" applyFont="1" applyFill="1" applyBorder="1" applyAlignment="1">
      <alignment horizontal="center" vertical="center"/>
    </xf>
    <xf numFmtId="216" fontId="12" fillId="37" borderId="92" xfId="0" applyNumberFormat="1" applyFont="1" applyFill="1" applyBorder="1" applyAlignment="1">
      <alignment horizontal="center" vertical="center"/>
    </xf>
    <xf numFmtId="216" fontId="12" fillId="37" borderId="0" xfId="0" applyNumberFormat="1" applyFont="1" applyFill="1" applyBorder="1" applyAlignment="1">
      <alignment horizontal="center" vertical="center"/>
    </xf>
    <xf numFmtId="216" fontId="12" fillId="37" borderId="124" xfId="0" applyNumberFormat="1" applyFont="1" applyFill="1" applyBorder="1" applyAlignment="1">
      <alignment horizontal="center" vertical="center"/>
    </xf>
    <xf numFmtId="0" fontId="29" fillId="36" borderId="144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13" fillId="36" borderId="144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145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7" fillId="35" borderId="167" xfId="0" applyFont="1" applyFill="1" applyBorder="1" applyAlignment="1">
      <alignment horizontal="center" vertical="center"/>
    </xf>
    <xf numFmtId="0" fontId="17" fillId="35" borderId="120" xfId="0" applyFont="1" applyFill="1" applyBorder="1" applyAlignment="1">
      <alignment horizontal="center" vertical="center"/>
    </xf>
    <xf numFmtId="0" fontId="17" fillId="35" borderId="168" xfId="0" applyFont="1" applyFill="1" applyBorder="1" applyAlignment="1">
      <alignment horizontal="center" vertical="center"/>
    </xf>
    <xf numFmtId="0" fontId="17" fillId="37" borderId="167" xfId="0" applyFont="1" applyFill="1" applyBorder="1" applyAlignment="1">
      <alignment horizontal="center" vertical="center"/>
    </xf>
    <xf numFmtId="0" fontId="17" fillId="37" borderId="120" xfId="0" applyFont="1" applyFill="1" applyBorder="1" applyAlignment="1">
      <alignment horizontal="center" vertical="center"/>
    </xf>
    <xf numFmtId="0" fontId="17" fillId="37" borderId="168" xfId="0" applyFont="1" applyFill="1" applyBorder="1" applyAlignment="1">
      <alignment horizontal="center" vertical="center"/>
    </xf>
    <xf numFmtId="32" fontId="15" fillId="33" borderId="104" xfId="0" applyNumberFormat="1" applyFont="1" applyFill="1" applyBorder="1" applyAlignment="1">
      <alignment horizontal="left" vertical="center"/>
    </xf>
    <xf numFmtId="32" fontId="15" fillId="33" borderId="122" xfId="0" applyNumberFormat="1" applyFont="1" applyFill="1" applyBorder="1" applyAlignment="1">
      <alignment horizontal="left" vertical="center"/>
    </xf>
    <xf numFmtId="32" fontId="15" fillId="33" borderId="45" xfId="0" applyNumberFormat="1" applyFont="1" applyFill="1" applyBorder="1" applyAlignment="1">
      <alignment horizontal="left" vertical="center"/>
    </xf>
    <xf numFmtId="32" fontId="15" fillId="33" borderId="28" xfId="0" applyNumberFormat="1" applyFont="1" applyFill="1" applyBorder="1" applyAlignment="1">
      <alignment horizontal="left" vertical="center"/>
    </xf>
    <xf numFmtId="32" fontId="15" fillId="33" borderId="56" xfId="0" applyNumberFormat="1" applyFont="1" applyFill="1" applyBorder="1" applyAlignment="1">
      <alignment horizontal="left" vertical="center"/>
    </xf>
    <xf numFmtId="32" fontId="16" fillId="0" borderId="105" xfId="0" applyNumberFormat="1" applyFont="1" applyFill="1" applyBorder="1" applyAlignment="1">
      <alignment horizontal="left" vertical="center"/>
    </xf>
    <xf numFmtId="32" fontId="16" fillId="0" borderId="0" xfId="0" applyNumberFormat="1" applyFont="1" applyFill="1" applyBorder="1" applyAlignment="1">
      <alignment horizontal="left" vertical="center"/>
    </xf>
    <xf numFmtId="0" fontId="16" fillId="0" borderId="146" xfId="0" applyFont="1" applyBorder="1" applyAlignment="1">
      <alignment horizontal="left" vertical="center"/>
    </xf>
    <xf numFmtId="0" fontId="52" fillId="35" borderId="159" xfId="0" applyFont="1" applyFill="1" applyBorder="1" applyAlignment="1">
      <alignment horizontal="center" vertical="center"/>
    </xf>
    <xf numFmtId="0" fontId="52" fillId="35" borderId="120" xfId="0" applyFont="1" applyFill="1" applyBorder="1" applyAlignment="1">
      <alignment horizontal="center" vertical="center"/>
    </xf>
    <xf numFmtId="0" fontId="52" fillId="35" borderId="169" xfId="0" applyFont="1" applyFill="1" applyBorder="1" applyAlignment="1">
      <alignment horizontal="center" vertical="center"/>
    </xf>
    <xf numFmtId="0" fontId="52" fillId="37" borderId="159" xfId="0" applyFont="1" applyFill="1" applyBorder="1" applyAlignment="1">
      <alignment horizontal="center" vertical="center"/>
    </xf>
    <xf numFmtId="0" fontId="52" fillId="37" borderId="120" xfId="0" applyFont="1" applyFill="1" applyBorder="1" applyAlignment="1">
      <alignment horizontal="center" vertical="center"/>
    </xf>
    <xf numFmtId="0" fontId="52" fillId="37" borderId="169" xfId="0" applyFont="1" applyFill="1" applyBorder="1" applyAlignment="1">
      <alignment horizontal="center" vertical="center"/>
    </xf>
    <xf numFmtId="32" fontId="18" fillId="33" borderId="55" xfId="0" applyNumberFormat="1" applyFont="1" applyFill="1" applyBorder="1" applyAlignment="1">
      <alignment horizontal="center" vertical="center"/>
    </xf>
    <xf numFmtId="32" fontId="18" fillId="33" borderId="104" xfId="0" applyNumberFormat="1" applyFont="1" applyFill="1" applyBorder="1" applyAlignment="1">
      <alignment horizontal="center" vertical="center"/>
    </xf>
    <xf numFmtId="32" fontId="18" fillId="33" borderId="45" xfId="0" applyNumberFormat="1" applyFont="1" applyFill="1" applyBorder="1" applyAlignment="1">
      <alignment horizontal="center" vertical="center"/>
    </xf>
    <xf numFmtId="32" fontId="18" fillId="33" borderId="28" xfId="0" applyNumberFormat="1" applyFont="1" applyFill="1" applyBorder="1" applyAlignment="1">
      <alignment horizontal="center" vertical="center"/>
    </xf>
    <xf numFmtId="32" fontId="13" fillId="0" borderId="0" xfId="0" applyNumberFormat="1" applyFont="1" applyFill="1" applyBorder="1" applyAlignment="1">
      <alignment horizontal="left" vertical="center"/>
    </xf>
    <xf numFmtId="32" fontId="9" fillId="0" borderId="0" xfId="0" applyNumberFormat="1" applyFont="1" applyFill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29" fillId="39" borderId="28" xfId="0" applyFont="1" applyFill="1" applyBorder="1" applyAlignment="1">
      <alignment horizontal="left" vertical="center"/>
    </xf>
    <xf numFmtId="0" fontId="29" fillId="39" borderId="130" xfId="0" applyFont="1" applyFill="1" applyBorder="1" applyAlignment="1">
      <alignment horizontal="left" vertical="center"/>
    </xf>
    <xf numFmtId="181" fontId="19" fillId="42" borderId="153" xfId="0" applyNumberFormat="1" applyFont="1" applyFill="1" applyBorder="1" applyAlignment="1">
      <alignment horizontal="center" vertical="center"/>
    </xf>
    <xf numFmtId="181" fontId="19" fillId="42" borderId="28" xfId="0" applyNumberFormat="1" applyFont="1" applyFill="1" applyBorder="1" applyAlignment="1">
      <alignment horizontal="center" vertical="center"/>
    </xf>
    <xf numFmtId="181" fontId="19" fillId="42" borderId="5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5" fillId="39" borderId="104" xfId="0" applyFont="1" applyFill="1" applyBorder="1" applyAlignment="1">
      <alignment horizontal="center" vertical="center"/>
    </xf>
    <xf numFmtId="0" fontId="44" fillId="39" borderId="104" xfId="0" applyFont="1" applyFill="1" applyBorder="1" applyAlignment="1">
      <alignment horizontal="center" vertical="center"/>
    </xf>
    <xf numFmtId="181" fontId="66" fillId="42" borderId="108" xfId="0" applyNumberFormat="1" applyFont="1" applyFill="1" applyBorder="1" applyAlignment="1">
      <alignment horizontal="center" vertical="center"/>
    </xf>
    <xf numFmtId="181" fontId="69" fillId="42" borderId="104" xfId="0" applyNumberFormat="1" applyFont="1" applyFill="1" applyBorder="1" applyAlignment="1">
      <alignment horizontal="center" vertical="center"/>
    </xf>
    <xf numFmtId="181" fontId="69" fillId="42" borderId="122" xfId="0" applyNumberFormat="1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left" vertical="center"/>
    </xf>
    <xf numFmtId="0" fontId="29" fillId="39" borderId="129" xfId="0" applyFont="1" applyFill="1" applyBorder="1" applyAlignment="1">
      <alignment horizontal="left" vertical="center"/>
    </xf>
    <xf numFmtId="181" fontId="34" fillId="42" borderId="92" xfId="0" applyNumberFormat="1" applyFont="1" applyFill="1" applyBorder="1" applyAlignment="1">
      <alignment horizontal="center" vertical="center"/>
    </xf>
    <xf numFmtId="181" fontId="70" fillId="42" borderId="0" xfId="0" applyNumberFormat="1" applyFont="1" applyFill="1" applyBorder="1" applyAlignment="1">
      <alignment horizontal="center" vertical="center"/>
    </xf>
    <xf numFmtId="181" fontId="70" fillId="42" borderId="1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146" xfId="0" applyFont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29" fillId="37" borderId="144" xfId="0" applyFont="1" applyFill="1" applyBorder="1" applyAlignment="1">
      <alignment horizontal="center" vertical="center"/>
    </xf>
    <xf numFmtId="0" fontId="29" fillId="37" borderId="40" xfId="0" applyFont="1" applyFill="1" applyBorder="1" applyAlignment="1">
      <alignment horizontal="center" vertical="center"/>
    </xf>
    <xf numFmtId="0" fontId="16" fillId="37" borderId="144" xfId="0" applyFont="1" applyFill="1" applyBorder="1" applyAlignment="1">
      <alignment horizontal="center" vertical="center"/>
    </xf>
    <xf numFmtId="0" fontId="16" fillId="37" borderId="40" xfId="0" applyFont="1" applyFill="1" applyBorder="1" applyAlignment="1">
      <alignment horizontal="center" vertical="center"/>
    </xf>
    <xf numFmtId="0" fontId="16" fillId="37" borderId="145" xfId="0" applyFont="1" applyFill="1" applyBorder="1" applyAlignment="1">
      <alignment horizontal="center" vertical="center"/>
    </xf>
    <xf numFmtId="0" fontId="16" fillId="37" borderId="43" xfId="0" applyFont="1" applyFill="1" applyBorder="1" applyAlignment="1">
      <alignment horizontal="center" vertical="center"/>
    </xf>
    <xf numFmtId="0" fontId="16" fillId="37" borderId="108" xfId="0" applyFont="1" applyFill="1" applyBorder="1" applyAlignment="1">
      <alignment horizontal="center" vertical="center"/>
    </xf>
    <xf numFmtId="0" fontId="16" fillId="37" borderId="147" xfId="0" applyFont="1" applyFill="1" applyBorder="1" applyAlignment="1">
      <alignment horizontal="center" vertical="center"/>
    </xf>
    <xf numFmtId="0" fontId="16" fillId="37" borderId="150" xfId="0" applyFont="1" applyFill="1" applyBorder="1" applyAlignment="1">
      <alignment horizontal="center" vertical="center"/>
    </xf>
    <xf numFmtId="0" fontId="16" fillId="37" borderId="59" xfId="0" applyFont="1" applyFill="1" applyBorder="1" applyAlignment="1">
      <alignment horizontal="center" vertical="center"/>
    </xf>
    <xf numFmtId="0" fontId="13" fillId="37" borderId="47" xfId="0" applyFont="1" applyFill="1" applyBorder="1" applyAlignment="1">
      <alignment horizontal="center" vertical="center"/>
    </xf>
    <xf numFmtId="0" fontId="13" fillId="37" borderId="15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2" fontId="13" fillId="0" borderId="105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32" fontId="15" fillId="43" borderId="55" xfId="0" applyNumberFormat="1" applyFont="1" applyFill="1" applyBorder="1" applyAlignment="1" quotePrefix="1">
      <alignment horizontal="left" vertical="center"/>
    </xf>
    <xf numFmtId="32" fontId="15" fillId="43" borderId="104" xfId="0" applyNumberFormat="1" applyFont="1" applyFill="1" applyBorder="1" applyAlignment="1">
      <alignment horizontal="left" vertical="center"/>
    </xf>
    <xf numFmtId="32" fontId="15" fillId="43" borderId="122" xfId="0" applyNumberFormat="1" applyFont="1" applyFill="1" applyBorder="1" applyAlignment="1">
      <alignment horizontal="left" vertical="center"/>
    </xf>
    <xf numFmtId="32" fontId="15" fillId="43" borderId="45" xfId="0" applyNumberFormat="1" applyFont="1" applyFill="1" applyBorder="1" applyAlignment="1">
      <alignment horizontal="left" vertical="center"/>
    </xf>
    <xf numFmtId="32" fontId="15" fillId="43" borderId="28" xfId="0" applyNumberFormat="1" applyFont="1" applyFill="1" applyBorder="1" applyAlignment="1">
      <alignment horizontal="left" vertical="center"/>
    </xf>
    <xf numFmtId="32" fontId="15" fillId="43" borderId="56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39" borderId="105" xfId="0" applyFont="1" applyFill="1" applyBorder="1" applyAlignment="1">
      <alignment horizontal="left" vertical="center"/>
    </xf>
    <xf numFmtId="0" fontId="17" fillId="39" borderId="0" xfId="0" applyFont="1" applyFill="1" applyBorder="1" applyAlignment="1">
      <alignment horizontal="left" vertical="center"/>
    </xf>
    <xf numFmtId="0" fontId="17" fillId="39" borderId="129" xfId="0" applyFont="1" applyFill="1" applyBorder="1" applyAlignment="1">
      <alignment horizontal="left" vertical="center"/>
    </xf>
    <xf numFmtId="0" fontId="12" fillId="34" borderId="92" xfId="0" applyNumberFormat="1" applyFont="1" applyFill="1" applyBorder="1" applyAlignment="1">
      <alignment horizontal="left" vertical="center"/>
    </xf>
    <xf numFmtId="0" fontId="12" fillId="34" borderId="0" xfId="0" applyNumberFormat="1" applyFont="1" applyFill="1" applyBorder="1" applyAlignment="1">
      <alignment horizontal="left" vertical="center"/>
    </xf>
    <xf numFmtId="0" fontId="12" fillId="34" borderId="124" xfId="0" applyNumberFormat="1" applyFont="1" applyFill="1" applyBorder="1" applyAlignment="1">
      <alignment horizontal="left" vertical="center"/>
    </xf>
    <xf numFmtId="0" fontId="17" fillId="39" borderId="28" xfId="0" applyFont="1" applyFill="1" applyBorder="1" applyAlignment="1">
      <alignment horizontal="left" vertical="center"/>
    </xf>
    <xf numFmtId="0" fontId="17" fillId="39" borderId="130" xfId="0" applyFont="1" applyFill="1" applyBorder="1" applyAlignment="1">
      <alignment horizontal="left" vertical="center"/>
    </xf>
    <xf numFmtId="0" fontId="12" fillId="34" borderId="153" xfId="0" applyNumberFormat="1" applyFont="1" applyFill="1" applyBorder="1" applyAlignment="1">
      <alignment horizontal="left" vertical="center"/>
    </xf>
    <xf numFmtId="0" fontId="12" fillId="34" borderId="28" xfId="0" applyNumberFormat="1" applyFont="1" applyFill="1" applyBorder="1" applyAlignment="1">
      <alignment horizontal="left" vertical="center"/>
    </xf>
    <xf numFmtId="0" fontId="12" fillId="34" borderId="56" xfId="0" applyNumberFormat="1" applyFont="1" applyFill="1" applyBorder="1" applyAlignment="1">
      <alignment horizontal="left" vertical="center"/>
    </xf>
    <xf numFmtId="0" fontId="16" fillId="39" borderId="150" xfId="0" applyFont="1" applyFill="1" applyBorder="1" applyAlignment="1">
      <alignment horizontal="center" vertical="center"/>
    </xf>
    <xf numFmtId="0" fontId="16" fillId="39" borderId="59" xfId="0" applyFont="1" applyFill="1" applyBorder="1" applyAlignment="1">
      <alignment horizontal="center" vertical="center"/>
    </xf>
    <xf numFmtId="0" fontId="13" fillId="39" borderId="47" xfId="0" applyFont="1" applyFill="1" applyBorder="1" applyAlignment="1">
      <alignment horizontal="center" vertical="center"/>
    </xf>
    <xf numFmtId="0" fontId="13" fillId="39" borderId="150" xfId="0" applyFont="1" applyFill="1" applyBorder="1" applyAlignment="1">
      <alignment horizontal="center" vertical="center"/>
    </xf>
    <xf numFmtId="0" fontId="17" fillId="39" borderId="104" xfId="0" applyFont="1" applyFill="1" applyBorder="1" applyAlignment="1">
      <alignment horizontal="left" vertical="center"/>
    </xf>
    <xf numFmtId="0" fontId="17" fillId="39" borderId="140" xfId="0" applyFont="1" applyFill="1" applyBorder="1" applyAlignment="1">
      <alignment horizontal="left" vertical="center"/>
    </xf>
    <xf numFmtId="0" fontId="12" fillId="34" borderId="108" xfId="0" applyNumberFormat="1" applyFont="1" applyFill="1" applyBorder="1" applyAlignment="1">
      <alignment horizontal="center" vertical="center"/>
    </xf>
    <xf numFmtId="0" fontId="12" fillId="34" borderId="104" xfId="0" applyNumberFormat="1" applyFont="1" applyFill="1" applyBorder="1" applyAlignment="1">
      <alignment horizontal="center" vertical="center"/>
    </xf>
    <xf numFmtId="0" fontId="12" fillId="34" borderId="122" xfId="0" applyNumberFormat="1" applyFont="1" applyFill="1" applyBorder="1" applyAlignment="1">
      <alignment horizontal="center" vertical="center"/>
    </xf>
    <xf numFmtId="0" fontId="8" fillId="34" borderId="92" xfId="0" applyNumberFormat="1" applyFont="1" applyFill="1" applyBorder="1" applyAlignment="1">
      <alignment horizontal="left" vertical="center"/>
    </xf>
    <xf numFmtId="0" fontId="29" fillId="39" borderId="144" xfId="0" applyFont="1" applyFill="1" applyBorder="1" applyAlignment="1">
      <alignment horizontal="center" vertical="center"/>
    </xf>
    <xf numFmtId="0" fontId="29" fillId="39" borderId="40" xfId="0" applyFont="1" applyFill="1" applyBorder="1" applyAlignment="1">
      <alignment horizontal="center" vertical="center"/>
    </xf>
    <xf numFmtId="0" fontId="16" fillId="39" borderId="144" xfId="0" applyFont="1" applyFill="1" applyBorder="1" applyAlignment="1">
      <alignment horizontal="center" vertical="center"/>
    </xf>
    <xf numFmtId="0" fontId="16" fillId="39" borderId="40" xfId="0" applyFont="1" applyFill="1" applyBorder="1" applyAlignment="1">
      <alignment horizontal="center" vertical="center"/>
    </xf>
    <xf numFmtId="0" fontId="16" fillId="39" borderId="145" xfId="0" applyFont="1" applyFill="1" applyBorder="1" applyAlignment="1">
      <alignment horizontal="center" vertical="center"/>
    </xf>
    <xf numFmtId="0" fontId="16" fillId="39" borderId="43" xfId="0" applyFont="1" applyFill="1" applyBorder="1" applyAlignment="1">
      <alignment horizontal="center" vertical="center"/>
    </xf>
    <xf numFmtId="0" fontId="16" fillId="39" borderId="108" xfId="0" applyFont="1" applyFill="1" applyBorder="1" applyAlignment="1">
      <alignment horizontal="center" vertical="center"/>
    </xf>
    <xf numFmtId="0" fontId="16" fillId="39" borderId="147" xfId="0" applyFont="1" applyFill="1" applyBorder="1" applyAlignment="1">
      <alignment horizontal="center" vertical="center"/>
    </xf>
    <xf numFmtId="0" fontId="16" fillId="39" borderId="141" xfId="0" applyFont="1" applyFill="1" applyBorder="1" applyAlignment="1">
      <alignment horizontal="center" vertical="center"/>
    </xf>
    <xf numFmtId="0" fontId="16" fillId="39" borderId="170" xfId="0" applyFont="1" applyFill="1" applyBorder="1" applyAlignment="1">
      <alignment horizontal="center" vertical="center"/>
    </xf>
    <xf numFmtId="0" fontId="39" fillId="0" borderId="124" xfId="0" applyFont="1" applyFill="1" applyBorder="1" applyAlignment="1">
      <alignment horizontal="center" vertical="center"/>
    </xf>
    <xf numFmtId="32" fontId="15" fillId="42" borderId="55" xfId="0" applyNumberFormat="1" applyFont="1" applyFill="1" applyBorder="1" applyAlignment="1">
      <alignment horizontal="left" vertical="center"/>
    </xf>
    <xf numFmtId="32" fontId="15" fillId="42" borderId="104" xfId="0" applyNumberFormat="1" applyFont="1" applyFill="1" applyBorder="1" applyAlignment="1" quotePrefix="1">
      <alignment horizontal="left" vertical="center"/>
    </xf>
    <xf numFmtId="32" fontId="15" fillId="42" borderId="122" xfId="0" applyNumberFormat="1" applyFont="1" applyFill="1" applyBorder="1" applyAlignment="1" quotePrefix="1">
      <alignment horizontal="left" vertical="center"/>
    </xf>
    <xf numFmtId="32" fontId="15" fillId="42" borderId="45" xfId="0" applyNumberFormat="1" applyFont="1" applyFill="1" applyBorder="1" applyAlignment="1" quotePrefix="1">
      <alignment horizontal="left" vertical="center"/>
    </xf>
    <xf numFmtId="32" fontId="15" fillId="42" borderId="28" xfId="0" applyNumberFormat="1" applyFont="1" applyFill="1" applyBorder="1" applyAlignment="1" quotePrefix="1">
      <alignment horizontal="left" vertical="center"/>
    </xf>
    <xf numFmtId="32" fontId="15" fillId="42" borderId="56" xfId="0" applyNumberFormat="1" applyFont="1" applyFill="1" applyBorder="1" applyAlignment="1" quotePrefix="1">
      <alignment horizontal="left" vertical="center"/>
    </xf>
    <xf numFmtId="0" fontId="16" fillId="0" borderId="146" xfId="0" applyFont="1" applyBorder="1" applyAlignment="1">
      <alignment vertical="center"/>
    </xf>
    <xf numFmtId="0" fontId="8" fillId="42" borderId="171" xfId="0" applyFont="1" applyFill="1" applyBorder="1" applyAlignment="1">
      <alignment horizontal="left" vertical="center"/>
    </xf>
    <xf numFmtId="0" fontId="8" fillId="42" borderId="172" xfId="0" applyFont="1" applyFill="1" applyBorder="1" applyAlignment="1">
      <alignment horizontal="left" vertical="center"/>
    </xf>
    <xf numFmtId="0" fontId="8" fillId="42" borderId="173" xfId="0" applyFont="1" applyFill="1" applyBorder="1" applyAlignment="1">
      <alignment horizontal="left" vertical="center"/>
    </xf>
    <xf numFmtId="0" fontId="12" fillId="42" borderId="105" xfId="0" applyNumberFormat="1" applyFont="1" applyFill="1" applyBorder="1" applyAlignment="1">
      <alignment horizontal="left" vertical="center"/>
    </xf>
    <xf numFmtId="0" fontId="12" fillId="42" borderId="0" xfId="0" applyNumberFormat="1" applyFont="1" applyFill="1" applyBorder="1" applyAlignment="1">
      <alignment horizontal="left" vertical="center"/>
    </xf>
    <xf numFmtId="0" fontId="12" fillId="42" borderId="57" xfId="0" applyNumberFormat="1" applyFont="1" applyFill="1" applyBorder="1" applyAlignment="1">
      <alignment horizontal="left" vertical="center"/>
    </xf>
    <xf numFmtId="0" fontId="12" fillId="42" borderId="91" xfId="0" applyNumberFormat="1" applyFont="1" applyFill="1" applyBorder="1" applyAlignment="1">
      <alignment horizontal="left" vertical="center"/>
    </xf>
    <xf numFmtId="0" fontId="12" fillId="42" borderId="164" xfId="0" applyNumberFormat="1" applyFont="1" applyFill="1" applyBorder="1" applyAlignment="1">
      <alignment horizontal="left" vertical="center"/>
    </xf>
    <xf numFmtId="0" fontId="12" fillId="42" borderId="165" xfId="0" applyNumberFormat="1" applyFont="1" applyFill="1" applyBorder="1" applyAlignment="1">
      <alignment horizontal="left" vertical="center"/>
    </xf>
    <xf numFmtId="0" fontId="12" fillId="42" borderId="166" xfId="0" applyNumberFormat="1" applyFont="1" applyFill="1" applyBorder="1" applyAlignment="1">
      <alignment horizontal="left" vertical="center"/>
    </xf>
    <xf numFmtId="0" fontId="12" fillId="42" borderId="164" xfId="0" applyNumberFormat="1" applyFont="1" applyFill="1" applyBorder="1" applyAlignment="1">
      <alignment vertical="center"/>
    </xf>
    <xf numFmtId="0" fontId="12" fillId="42" borderId="165" xfId="0" applyNumberFormat="1" applyFont="1" applyFill="1" applyBorder="1" applyAlignment="1">
      <alignment vertical="center"/>
    </xf>
    <xf numFmtId="0" fontId="12" fillId="42" borderId="174" xfId="0" applyNumberFormat="1" applyFont="1" applyFill="1" applyBorder="1" applyAlignment="1">
      <alignment horizontal="left" vertical="center"/>
    </xf>
    <xf numFmtId="0" fontId="12" fillId="42" borderId="105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12" fillId="42" borderId="57" xfId="0" applyFont="1" applyFill="1" applyBorder="1" applyAlignment="1">
      <alignment horizontal="left" vertical="center"/>
    </xf>
    <xf numFmtId="0" fontId="12" fillId="42" borderId="91" xfId="0" applyFont="1" applyFill="1" applyBorder="1" applyAlignment="1">
      <alignment horizontal="left" vertical="center"/>
    </xf>
    <xf numFmtId="0" fontId="8" fillId="42" borderId="91" xfId="0" applyFont="1" applyFill="1" applyBorder="1" applyAlignment="1">
      <alignment vertical="center"/>
    </xf>
    <xf numFmtId="0" fontId="12" fillId="42" borderId="0" xfId="0" applyFont="1" applyFill="1" applyBorder="1" applyAlignment="1">
      <alignment vertical="center"/>
    </xf>
    <xf numFmtId="0" fontId="12" fillId="42" borderId="124" xfId="0" applyNumberFormat="1" applyFont="1" applyFill="1" applyBorder="1" applyAlignment="1">
      <alignment horizontal="left" vertical="center"/>
    </xf>
    <xf numFmtId="0" fontId="12" fillId="42" borderId="91" xfId="0" applyFont="1" applyFill="1" applyBorder="1" applyAlignment="1">
      <alignment vertical="center"/>
    </xf>
    <xf numFmtId="0" fontId="12" fillId="42" borderId="124" xfId="0" applyFont="1" applyFill="1" applyBorder="1" applyAlignment="1">
      <alignment horizontal="left" vertical="center"/>
    </xf>
    <xf numFmtId="0" fontId="82" fillId="42" borderId="175" xfId="0" applyNumberFormat="1" applyFont="1" applyFill="1" applyBorder="1" applyAlignment="1">
      <alignment horizontal="left" vertical="center"/>
    </xf>
    <xf numFmtId="0" fontId="82" fillId="42" borderId="176" xfId="0" applyNumberFormat="1" applyFont="1" applyFill="1" applyBorder="1" applyAlignment="1">
      <alignment horizontal="left" vertical="center"/>
    </xf>
    <xf numFmtId="0" fontId="82" fillId="42" borderId="177" xfId="0" applyNumberFormat="1" applyFont="1" applyFill="1" applyBorder="1" applyAlignment="1">
      <alignment horizontal="left" vertical="center"/>
    </xf>
    <xf numFmtId="0" fontId="12" fillId="42" borderId="178" xfId="0" applyNumberFormat="1" applyFont="1" applyFill="1" applyBorder="1" applyAlignment="1">
      <alignment horizontal="left" vertical="center"/>
    </xf>
    <xf numFmtId="0" fontId="12" fillId="42" borderId="177" xfId="0" applyNumberFormat="1" applyFont="1" applyFill="1" applyBorder="1" applyAlignment="1">
      <alignment horizontal="left" vertical="center"/>
    </xf>
    <xf numFmtId="0" fontId="12" fillId="42" borderId="176" xfId="0" applyNumberFormat="1" applyFont="1" applyFill="1" applyBorder="1" applyAlignment="1">
      <alignment horizontal="left" vertical="center"/>
    </xf>
    <xf numFmtId="0" fontId="12" fillId="42" borderId="176" xfId="0" applyFont="1" applyFill="1" applyBorder="1" applyAlignment="1">
      <alignment horizontal="left" vertical="center"/>
    </xf>
    <xf numFmtId="0" fontId="12" fillId="42" borderId="179" xfId="0" applyFont="1" applyFill="1" applyBorder="1" applyAlignment="1">
      <alignment horizontal="left" vertical="center"/>
    </xf>
    <xf numFmtId="0" fontId="80" fillId="40" borderId="145" xfId="0" applyFont="1" applyFill="1" applyBorder="1" applyAlignment="1">
      <alignment horizontal="center" vertical="center"/>
    </xf>
    <xf numFmtId="0" fontId="80" fillId="40" borderId="74" xfId="0" applyFont="1" applyFill="1" applyBorder="1" applyAlignment="1">
      <alignment horizontal="center" vertical="center"/>
    </xf>
    <xf numFmtId="0" fontId="80" fillId="40" borderId="149" xfId="0" applyFont="1" applyFill="1" applyBorder="1" applyAlignment="1">
      <alignment horizontal="center" vertical="center"/>
    </xf>
    <xf numFmtId="0" fontId="80" fillId="40" borderId="150" xfId="0" applyFont="1" applyFill="1" applyBorder="1" applyAlignment="1">
      <alignment horizontal="center" vertical="center"/>
    </xf>
    <xf numFmtId="0" fontId="81" fillId="42" borderId="159" xfId="0" applyNumberFormat="1" applyFont="1" applyFill="1" applyBorder="1" applyAlignment="1">
      <alignment horizontal="center" vertical="center"/>
    </xf>
    <xf numFmtId="0" fontId="81" fillId="42" borderId="120" xfId="0" applyNumberFormat="1" applyFont="1" applyFill="1" applyBorder="1" applyAlignment="1">
      <alignment horizontal="center" vertical="center"/>
    </xf>
    <xf numFmtId="0" fontId="81" fillId="42" borderId="121" xfId="0" applyNumberFormat="1" applyFont="1" applyFill="1" applyBorder="1" applyAlignment="1">
      <alignment horizontal="center" vertical="center"/>
    </xf>
    <xf numFmtId="0" fontId="81" fillId="42" borderId="119" xfId="0" applyNumberFormat="1" applyFont="1" applyFill="1" applyBorder="1" applyAlignment="1">
      <alignment horizontal="center" vertical="center"/>
    </xf>
    <xf numFmtId="0" fontId="81" fillId="42" borderId="169" xfId="0" applyNumberFormat="1" applyFont="1" applyFill="1" applyBorder="1" applyAlignment="1">
      <alignment horizontal="center" vertical="center"/>
    </xf>
    <xf numFmtId="0" fontId="79" fillId="40" borderId="145" xfId="0" applyFont="1" applyFill="1" applyBorder="1" applyAlignment="1">
      <alignment horizontal="center" vertical="center"/>
    </xf>
    <xf numFmtId="0" fontId="79" fillId="40" borderId="43" xfId="0" applyFont="1" applyFill="1" applyBorder="1" applyAlignment="1">
      <alignment horizontal="center" vertical="center"/>
    </xf>
    <xf numFmtId="0" fontId="80" fillId="40" borderId="144" xfId="0" applyFont="1" applyFill="1" applyBorder="1" applyAlignment="1">
      <alignment horizontal="center" vertical="center"/>
    </xf>
    <xf numFmtId="0" fontId="80" fillId="40" borderId="73" xfId="0" applyFont="1" applyFill="1" applyBorder="1" applyAlignment="1">
      <alignment horizontal="center" vertical="center"/>
    </xf>
    <xf numFmtId="0" fontId="80" fillId="40" borderId="180" xfId="0" applyFont="1" applyFill="1" applyBorder="1" applyAlignment="1">
      <alignment horizontal="center" vertical="center"/>
    </xf>
    <xf numFmtId="0" fontId="80" fillId="40" borderId="181" xfId="0" applyFont="1" applyFill="1" applyBorder="1" applyAlignment="1">
      <alignment horizontal="center" vertical="center"/>
    </xf>
    <xf numFmtId="0" fontId="80" fillId="40" borderId="182" xfId="0" applyFont="1" applyFill="1" applyBorder="1" applyAlignment="1">
      <alignment horizontal="center" vertical="center"/>
    </xf>
    <xf numFmtId="0" fontId="80" fillId="40" borderId="90" xfId="0" applyFont="1" applyFill="1" applyBorder="1" applyAlignment="1">
      <alignment horizontal="center" vertical="center"/>
    </xf>
    <xf numFmtId="0" fontId="38" fillId="0" borderId="124" xfId="0" applyFont="1" applyFill="1" applyBorder="1" applyAlignment="1">
      <alignment horizontal="center" vertical="center"/>
    </xf>
    <xf numFmtId="32" fontId="73" fillId="40" borderId="104" xfId="0" applyNumberFormat="1" applyFont="1" applyFill="1" applyBorder="1" applyAlignment="1">
      <alignment horizontal="center" vertical="center"/>
    </xf>
    <xf numFmtId="32" fontId="75" fillId="40" borderId="104" xfId="0" applyNumberFormat="1" applyFont="1" applyFill="1" applyBorder="1" applyAlignment="1">
      <alignment horizontal="center" vertical="center"/>
    </xf>
    <xf numFmtId="32" fontId="75" fillId="40" borderId="122" xfId="0" applyNumberFormat="1" applyFont="1" applyFill="1" applyBorder="1" applyAlignment="1">
      <alignment horizontal="center" vertical="center"/>
    </xf>
    <xf numFmtId="32" fontId="75" fillId="40" borderId="28" xfId="0" applyNumberFormat="1" applyFont="1" applyFill="1" applyBorder="1" applyAlignment="1">
      <alignment horizontal="center" vertical="center"/>
    </xf>
    <xf numFmtId="32" fontId="75" fillId="40" borderId="56" xfId="0" applyNumberFormat="1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left" vertical="center"/>
    </xf>
    <xf numFmtId="0" fontId="13" fillId="34" borderId="130" xfId="0" applyFont="1" applyFill="1" applyBorder="1" applyAlignment="1">
      <alignment horizontal="left" vertical="center"/>
    </xf>
    <xf numFmtId="0" fontId="12" fillId="35" borderId="153" xfId="0" applyFont="1" applyFill="1" applyBorder="1" applyAlignment="1">
      <alignment horizontal="left" vertical="center"/>
    </xf>
    <xf numFmtId="0" fontId="12" fillId="35" borderId="28" xfId="0" applyFont="1" applyFill="1" applyBorder="1" applyAlignment="1">
      <alignment horizontal="left" vertical="center"/>
    </xf>
    <xf numFmtId="0" fontId="12" fillId="35" borderId="94" xfId="0" applyFont="1" applyFill="1" applyBorder="1" applyAlignment="1">
      <alignment horizontal="left" vertical="center"/>
    </xf>
    <xf numFmtId="0" fontId="12" fillId="35" borderId="143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13" fillId="34" borderId="129" xfId="0" applyFont="1" applyFill="1" applyBorder="1" applyAlignment="1">
      <alignment horizontal="left" vertical="center"/>
    </xf>
    <xf numFmtId="0" fontId="12" fillId="35" borderId="92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57" xfId="0" applyFont="1" applyFill="1" applyBorder="1" applyAlignment="1">
      <alignment horizontal="left" vertical="center"/>
    </xf>
    <xf numFmtId="0" fontId="12" fillId="35" borderId="91" xfId="0" applyFont="1" applyFill="1" applyBorder="1" applyAlignment="1">
      <alignment horizontal="left" vertical="center"/>
    </xf>
    <xf numFmtId="0" fontId="12" fillId="35" borderId="124" xfId="0" applyFont="1" applyFill="1" applyBorder="1" applyAlignment="1">
      <alignment horizontal="left" vertical="center"/>
    </xf>
    <xf numFmtId="0" fontId="34" fillId="35" borderId="55" xfId="0" applyFont="1" applyFill="1" applyBorder="1" applyAlignment="1">
      <alignment horizontal="center" vertical="center"/>
    </xf>
    <xf numFmtId="0" fontId="34" fillId="35" borderId="104" xfId="0" applyFont="1" applyFill="1" applyBorder="1" applyAlignment="1">
      <alignment horizontal="center" vertical="center"/>
    </xf>
    <xf numFmtId="0" fontId="34" fillId="35" borderId="122" xfId="0" applyFont="1" applyFill="1" applyBorder="1" applyAlignment="1">
      <alignment horizontal="center" vertical="center"/>
    </xf>
    <xf numFmtId="0" fontId="13" fillId="35" borderId="156" xfId="0" applyFont="1" applyFill="1" applyBorder="1" applyAlignment="1">
      <alignment horizontal="center" vertical="center"/>
    </xf>
    <xf numFmtId="0" fontId="91" fillId="34" borderId="55" xfId="0" applyFont="1" applyFill="1" applyBorder="1" applyAlignment="1">
      <alignment horizontal="center" vertical="center"/>
    </xf>
    <xf numFmtId="0" fontId="91" fillId="34" borderId="104" xfId="0" applyFont="1" applyFill="1" applyBorder="1" applyAlignment="1">
      <alignment horizontal="center" vertical="center"/>
    </xf>
    <xf numFmtId="0" fontId="91" fillId="34" borderId="140" xfId="0" applyFont="1" applyFill="1" applyBorder="1" applyAlignment="1">
      <alignment horizontal="center" vertical="center"/>
    </xf>
    <xf numFmtId="0" fontId="91" fillId="35" borderId="108" xfId="0" applyFont="1" applyFill="1" applyBorder="1" applyAlignment="1">
      <alignment horizontal="center" vertical="center"/>
    </xf>
    <xf numFmtId="0" fontId="91" fillId="35" borderId="104" xfId="0" applyFont="1" applyFill="1" applyBorder="1" applyAlignment="1">
      <alignment horizontal="center" vertical="center"/>
    </xf>
    <xf numFmtId="0" fontId="91" fillId="35" borderId="122" xfId="0" applyFont="1" applyFill="1" applyBorder="1" applyAlignment="1">
      <alignment horizontal="center" vertical="center"/>
    </xf>
    <xf numFmtId="0" fontId="29" fillId="35" borderId="145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2" fontId="84" fillId="42" borderId="55" xfId="0" applyNumberFormat="1" applyFont="1" applyFill="1" applyBorder="1" applyAlignment="1">
      <alignment horizontal="center" vertical="center"/>
    </xf>
    <xf numFmtId="32" fontId="85" fillId="42" borderId="104" xfId="0" applyNumberFormat="1" applyFont="1" applyFill="1" applyBorder="1" applyAlignment="1">
      <alignment horizontal="center" vertical="center"/>
    </xf>
    <xf numFmtId="32" fontId="85" fillId="42" borderId="122" xfId="0" applyNumberFormat="1" applyFont="1" applyFill="1" applyBorder="1" applyAlignment="1">
      <alignment horizontal="center" vertical="center"/>
    </xf>
    <xf numFmtId="32" fontId="85" fillId="42" borderId="45" xfId="0" applyNumberFormat="1" applyFont="1" applyFill="1" applyBorder="1" applyAlignment="1">
      <alignment horizontal="center" vertical="center"/>
    </xf>
    <xf numFmtId="32" fontId="85" fillId="42" borderId="28" xfId="0" applyNumberFormat="1" applyFont="1" applyFill="1" applyBorder="1" applyAlignment="1">
      <alignment horizontal="center" vertical="center"/>
    </xf>
    <xf numFmtId="32" fontId="85" fillId="42" borderId="56" xfId="0" applyNumberFormat="1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horizontal="left" vertical="center"/>
    </xf>
    <xf numFmtId="0" fontId="13" fillId="0" borderId="146" xfId="0" applyFont="1" applyFill="1" applyBorder="1" applyAlignment="1">
      <alignment horizontal="left" vertical="center"/>
    </xf>
    <xf numFmtId="0" fontId="16" fillId="41" borderId="55" xfId="0" applyFont="1" applyFill="1" applyBorder="1" applyAlignment="1">
      <alignment horizontal="center" vertical="center"/>
    </xf>
    <xf numFmtId="0" fontId="16" fillId="41" borderId="183" xfId="0" applyFont="1" applyFill="1" applyBorder="1" applyAlignment="1">
      <alignment horizontal="center" vertical="center"/>
    </xf>
    <xf numFmtId="0" fontId="93" fillId="35" borderId="47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50" xfId="0" applyFont="1" applyFill="1" applyBorder="1" applyAlignment="1">
      <alignment horizontal="center" vertical="center"/>
    </xf>
    <xf numFmtId="0" fontId="93" fillId="35" borderId="55" xfId="0" applyFont="1" applyFill="1" applyBorder="1" applyAlignment="1">
      <alignment horizontal="center" vertical="center"/>
    </xf>
    <xf numFmtId="0" fontId="24" fillId="35" borderId="104" xfId="0" applyFont="1" applyFill="1" applyBorder="1" applyAlignment="1">
      <alignment horizontal="center" vertical="center"/>
    </xf>
    <xf numFmtId="0" fontId="24" fillId="35" borderId="122" xfId="0" applyFont="1" applyFill="1" applyBorder="1" applyAlignment="1">
      <alignment horizontal="center" vertical="center"/>
    </xf>
    <xf numFmtId="32" fontId="84" fillId="42" borderId="104" xfId="0" applyNumberFormat="1" applyFont="1" applyFill="1" applyBorder="1" applyAlignment="1">
      <alignment horizontal="center" vertical="center"/>
    </xf>
    <xf numFmtId="32" fontId="84" fillId="42" borderId="45" xfId="0" applyNumberFormat="1" applyFont="1" applyFill="1" applyBorder="1" applyAlignment="1">
      <alignment horizontal="center" vertical="center"/>
    </xf>
    <xf numFmtId="32" fontId="84" fillId="42" borderId="28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43" fillId="0" borderId="92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124" xfId="0" applyNumberFormat="1" applyFont="1" applyFill="1" applyBorder="1" applyAlignment="1">
      <alignment horizontal="left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12" fillId="0" borderId="153" xfId="0" applyNumberFormat="1" applyFont="1" applyFill="1" applyBorder="1" applyAlignment="1">
      <alignment horizontal="left" vertical="center"/>
    </xf>
    <xf numFmtId="0" fontId="12" fillId="0" borderId="28" xfId="0" applyNumberFormat="1" applyFont="1" applyFill="1" applyBorder="1" applyAlignment="1">
      <alignment horizontal="left" vertical="center"/>
    </xf>
    <xf numFmtId="0" fontId="12" fillId="0" borderId="56" xfId="0" applyNumberFormat="1" applyFont="1" applyFill="1" applyBorder="1" applyAlignment="1">
      <alignment horizontal="left" vertical="center"/>
    </xf>
    <xf numFmtId="0" fontId="13" fillId="35" borderId="122" xfId="0" applyFont="1" applyFill="1" applyBorder="1" applyAlignment="1">
      <alignment horizontal="center" vertical="center"/>
    </xf>
    <xf numFmtId="0" fontId="13" fillId="35" borderId="124" xfId="0" applyFont="1" applyFill="1" applyBorder="1" applyAlignment="1">
      <alignment horizontal="center" vertical="center"/>
    </xf>
    <xf numFmtId="0" fontId="38" fillId="0" borderId="162" xfId="0" applyNumberFormat="1" applyFont="1" applyFill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left" vertical="center"/>
    </xf>
    <xf numFmtId="0" fontId="8" fillId="0" borderId="140" xfId="0" applyNumberFormat="1" applyFont="1" applyFill="1" applyBorder="1" applyAlignment="1">
      <alignment horizontal="left" vertical="center"/>
    </xf>
    <xf numFmtId="181" fontId="96" fillId="0" borderId="162" xfId="0" applyNumberFormat="1" applyFont="1" applyFill="1" applyBorder="1" applyAlignment="1">
      <alignment horizontal="center" vertical="center"/>
    </xf>
    <xf numFmtId="0" fontId="29" fillId="35" borderId="144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13" fillId="35" borderId="184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0" fontId="13" fillId="35" borderId="185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183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32" fontId="95" fillId="44" borderId="0" xfId="0" applyNumberFormat="1" applyFont="1" applyFill="1" applyBorder="1" applyAlignment="1">
      <alignment horizontal="center" vertical="center"/>
    </xf>
    <xf numFmtId="32" fontId="95" fillId="44" borderId="124" xfId="0" applyNumberFormat="1" applyFont="1" applyFill="1" applyBorder="1" applyAlignment="1">
      <alignment horizontal="center" vertical="center"/>
    </xf>
    <xf numFmtId="32" fontId="11" fillId="0" borderId="105" xfId="0" applyNumberFormat="1" applyFont="1" applyFill="1" applyBorder="1" applyAlignment="1">
      <alignment horizontal="left" vertical="center"/>
    </xf>
    <xf numFmtId="32" fontId="11" fillId="0" borderId="0" xfId="0" applyNumberFormat="1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center" vertical="center"/>
    </xf>
    <xf numFmtId="0" fontId="97" fillId="0" borderId="124" xfId="0" applyFont="1" applyBorder="1" applyAlignment="1">
      <alignment horizontal="center" vertical="center"/>
    </xf>
    <xf numFmtId="0" fontId="98" fillId="36" borderId="55" xfId="0" applyFont="1" applyFill="1" applyBorder="1" applyAlignment="1">
      <alignment horizontal="center" vertical="center"/>
    </xf>
    <xf numFmtId="0" fontId="98" fillId="36" borderId="104" xfId="0" applyFont="1" applyFill="1" applyBorder="1" applyAlignment="1">
      <alignment horizontal="center" vertical="center"/>
    </xf>
    <xf numFmtId="0" fontId="98" fillId="36" borderId="122" xfId="0" applyFont="1" applyFill="1" applyBorder="1" applyAlignment="1">
      <alignment horizontal="center" vertical="center"/>
    </xf>
    <xf numFmtId="0" fontId="98" fillId="36" borderId="45" xfId="0" applyFont="1" applyFill="1" applyBorder="1" applyAlignment="1">
      <alignment horizontal="center" vertical="center"/>
    </xf>
    <xf numFmtId="0" fontId="98" fillId="36" borderId="28" xfId="0" applyFont="1" applyFill="1" applyBorder="1" applyAlignment="1">
      <alignment horizontal="center" vertical="center"/>
    </xf>
    <xf numFmtId="0" fontId="98" fillId="36" borderId="56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center" vertical="center"/>
    </xf>
    <xf numFmtId="0" fontId="94" fillId="33" borderId="65" xfId="0" applyFont="1" applyFill="1" applyBorder="1" applyAlignment="1">
      <alignment horizontal="center" vertical="center"/>
    </xf>
    <xf numFmtId="0" fontId="94" fillId="33" borderId="186" xfId="0" applyFont="1" applyFill="1" applyBorder="1" applyAlignment="1">
      <alignment horizontal="center" vertical="center"/>
    </xf>
    <xf numFmtId="0" fontId="94" fillId="33" borderId="58" xfId="0" applyFont="1" applyFill="1" applyBorder="1" applyAlignment="1">
      <alignment horizontal="center" vertical="center"/>
    </xf>
    <xf numFmtId="0" fontId="94" fillId="33" borderId="15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6" fillId="33" borderId="187" xfId="0" applyFont="1" applyFill="1" applyBorder="1" applyAlignment="1">
      <alignment horizontal="center" vertical="center"/>
    </xf>
    <xf numFmtId="0" fontId="16" fillId="33" borderId="133" xfId="0" applyFont="1" applyFill="1" applyBorder="1" applyAlignment="1">
      <alignment horizontal="center" vertical="center"/>
    </xf>
    <xf numFmtId="0" fontId="94" fillId="39" borderId="188" xfId="0" applyFont="1" applyFill="1" applyBorder="1" applyAlignment="1">
      <alignment horizontal="center" vertical="center"/>
    </xf>
    <xf numFmtId="0" fontId="94" fillId="39" borderId="189" xfId="0" applyFont="1" applyFill="1" applyBorder="1" applyAlignment="1">
      <alignment horizontal="center" vertical="center"/>
    </xf>
    <xf numFmtId="0" fontId="94" fillId="39" borderId="147" xfId="0" applyFont="1" applyFill="1" applyBorder="1" applyAlignment="1">
      <alignment horizontal="center" vertical="center"/>
    </xf>
    <xf numFmtId="0" fontId="94" fillId="39" borderId="190" xfId="0" applyFont="1" applyFill="1" applyBorder="1" applyAlignment="1">
      <alignment horizontal="center" vertical="center"/>
    </xf>
    <xf numFmtId="0" fontId="51" fillId="37" borderId="188" xfId="0" applyFont="1" applyFill="1" applyBorder="1" applyAlignment="1">
      <alignment horizontal="center" vertical="center"/>
    </xf>
    <xf numFmtId="0" fontId="51" fillId="37" borderId="191" xfId="0" applyFont="1" applyFill="1" applyBorder="1" applyAlignment="1">
      <alignment horizontal="center" vertical="center"/>
    </xf>
    <xf numFmtId="0" fontId="51" fillId="37" borderId="147" xfId="0" applyFont="1" applyFill="1" applyBorder="1" applyAlignment="1">
      <alignment horizontal="center" vertical="center"/>
    </xf>
    <xf numFmtId="0" fontId="51" fillId="37" borderId="148" xfId="0" applyFont="1" applyFill="1" applyBorder="1" applyAlignment="1">
      <alignment horizontal="center" vertical="center"/>
    </xf>
    <xf numFmtId="0" fontId="51" fillId="35" borderId="188" xfId="0" applyNumberFormat="1" applyFont="1" applyFill="1" applyBorder="1" applyAlignment="1">
      <alignment horizontal="center" vertical="center"/>
    </xf>
    <xf numFmtId="0" fontId="51" fillId="35" borderId="189" xfId="0" applyNumberFormat="1" applyFont="1" applyFill="1" applyBorder="1" applyAlignment="1">
      <alignment horizontal="center" vertical="center"/>
    </xf>
    <xf numFmtId="0" fontId="51" fillId="35" borderId="147" xfId="0" applyNumberFormat="1" applyFont="1" applyFill="1" applyBorder="1" applyAlignment="1">
      <alignment horizontal="center" vertical="center"/>
    </xf>
    <xf numFmtId="0" fontId="51" fillId="35" borderId="190" xfId="0" applyNumberFormat="1" applyFont="1" applyFill="1" applyBorder="1" applyAlignment="1">
      <alignment horizontal="center" vertical="center"/>
    </xf>
    <xf numFmtId="0" fontId="17" fillId="0" borderId="192" xfId="0" applyFont="1" applyBorder="1" applyAlignment="1">
      <alignment horizontal="center" vertical="center"/>
    </xf>
    <xf numFmtId="0" fontId="51" fillId="36" borderId="188" xfId="0" applyFont="1" applyFill="1" applyBorder="1" applyAlignment="1">
      <alignment horizontal="center" vertical="center"/>
    </xf>
    <xf numFmtId="0" fontId="51" fillId="36" borderId="189" xfId="0" applyFont="1" applyFill="1" applyBorder="1" applyAlignment="1">
      <alignment horizontal="center" vertical="center"/>
    </xf>
    <xf numFmtId="0" fontId="51" fillId="36" borderId="147" xfId="0" applyFont="1" applyFill="1" applyBorder="1" applyAlignment="1">
      <alignment horizontal="center" vertical="center"/>
    </xf>
    <xf numFmtId="0" fontId="51" fillId="36" borderId="190" xfId="0" applyFont="1" applyFill="1" applyBorder="1" applyAlignment="1">
      <alignment horizontal="center" vertical="center"/>
    </xf>
    <xf numFmtId="0" fontId="16" fillId="0" borderId="192" xfId="0" applyFont="1" applyBorder="1" applyAlignment="1">
      <alignment horizontal="center" vertical="center"/>
    </xf>
    <xf numFmtId="0" fontId="94" fillId="36" borderId="188" xfId="0" applyFont="1" applyFill="1" applyBorder="1" applyAlignment="1">
      <alignment horizontal="center" vertical="center" wrapText="1"/>
    </xf>
    <xf numFmtId="0" fontId="94" fillId="36" borderId="189" xfId="0" applyFont="1" applyFill="1" applyBorder="1" applyAlignment="1">
      <alignment horizontal="center" vertical="center" wrapText="1"/>
    </xf>
    <xf numFmtId="0" fontId="94" fillId="36" borderId="147" xfId="0" applyFont="1" applyFill="1" applyBorder="1" applyAlignment="1">
      <alignment horizontal="center" vertical="center" wrapText="1"/>
    </xf>
    <xf numFmtId="0" fontId="94" fillId="36" borderId="190" xfId="0" applyFont="1" applyFill="1" applyBorder="1" applyAlignment="1">
      <alignment horizontal="center" vertical="center" wrapText="1"/>
    </xf>
    <xf numFmtId="0" fontId="51" fillId="36" borderId="188" xfId="0" applyNumberFormat="1" applyFont="1" applyFill="1" applyBorder="1" applyAlignment="1">
      <alignment horizontal="center" vertical="center" wrapText="1"/>
    </xf>
    <xf numFmtId="0" fontId="51" fillId="36" borderId="189" xfId="0" applyNumberFormat="1" applyFont="1" applyFill="1" applyBorder="1" applyAlignment="1">
      <alignment horizontal="center" vertical="center" wrapText="1"/>
    </xf>
    <xf numFmtId="0" fontId="51" fillId="36" borderId="147" xfId="0" applyNumberFormat="1" applyFont="1" applyFill="1" applyBorder="1" applyAlignment="1">
      <alignment horizontal="center" vertical="center" wrapText="1"/>
    </xf>
    <xf numFmtId="0" fontId="51" fillId="36" borderId="190" xfId="0" applyNumberFormat="1" applyFont="1" applyFill="1" applyBorder="1" applyAlignment="1">
      <alignment horizontal="center" vertical="center" wrapText="1"/>
    </xf>
    <xf numFmtId="0" fontId="98" fillId="34" borderId="55" xfId="0" applyFont="1" applyFill="1" applyBorder="1" applyAlignment="1">
      <alignment horizontal="center" vertical="center"/>
    </xf>
    <xf numFmtId="0" fontId="98" fillId="34" borderId="104" xfId="0" applyFont="1" applyFill="1" applyBorder="1" applyAlignment="1">
      <alignment horizontal="center" vertical="center"/>
    </xf>
    <xf numFmtId="0" fontId="98" fillId="34" borderId="122" xfId="0" applyFont="1" applyFill="1" applyBorder="1" applyAlignment="1">
      <alignment horizontal="center" vertical="center"/>
    </xf>
    <xf numFmtId="0" fontId="98" fillId="34" borderId="45" xfId="0" applyFont="1" applyFill="1" applyBorder="1" applyAlignment="1">
      <alignment horizontal="center" vertical="center"/>
    </xf>
    <xf numFmtId="0" fontId="98" fillId="34" borderId="28" xfId="0" applyFont="1" applyFill="1" applyBorder="1" applyAlignment="1">
      <alignment horizontal="center" vertical="center"/>
    </xf>
    <xf numFmtId="0" fontId="98" fillId="34" borderId="56" xfId="0" applyFont="1" applyFill="1" applyBorder="1" applyAlignment="1">
      <alignment horizontal="center" vertical="center"/>
    </xf>
    <xf numFmtId="0" fontId="93" fillId="39" borderId="188" xfId="0" applyFont="1" applyFill="1" applyBorder="1" applyAlignment="1">
      <alignment horizontal="center" vertical="center" wrapText="1"/>
    </xf>
    <xf numFmtId="0" fontId="94" fillId="39" borderId="191" xfId="0" applyFont="1" applyFill="1" applyBorder="1" applyAlignment="1">
      <alignment horizontal="center" vertical="center" wrapText="1"/>
    </xf>
    <xf numFmtId="0" fontId="94" fillId="39" borderId="147" xfId="0" applyFont="1" applyFill="1" applyBorder="1" applyAlignment="1">
      <alignment horizontal="center" vertical="center" wrapText="1"/>
    </xf>
    <xf numFmtId="0" fontId="94" fillId="39" borderId="148" xfId="0" applyFont="1" applyFill="1" applyBorder="1" applyAlignment="1">
      <alignment horizontal="center" vertical="center" wrapText="1"/>
    </xf>
    <xf numFmtId="0" fontId="94" fillId="41" borderId="188" xfId="0" applyFont="1" applyFill="1" applyBorder="1" applyAlignment="1">
      <alignment horizontal="center" vertical="center" wrapText="1"/>
    </xf>
    <xf numFmtId="0" fontId="94" fillId="41" borderId="189" xfId="0" applyFont="1" applyFill="1" applyBorder="1" applyAlignment="1">
      <alignment horizontal="center" vertical="center" wrapText="1"/>
    </xf>
    <xf numFmtId="0" fontId="94" fillId="41" borderId="147" xfId="0" applyFont="1" applyFill="1" applyBorder="1" applyAlignment="1">
      <alignment horizontal="center" vertical="center" wrapText="1"/>
    </xf>
    <xf numFmtId="0" fontId="94" fillId="41" borderId="190" xfId="0" applyFont="1" applyFill="1" applyBorder="1" applyAlignment="1">
      <alignment horizontal="center" vertical="center" wrapText="1"/>
    </xf>
    <xf numFmtId="0" fontId="94" fillId="36" borderId="188" xfId="0" applyFont="1" applyFill="1" applyBorder="1" applyAlignment="1">
      <alignment horizontal="center" vertical="center"/>
    </xf>
    <xf numFmtId="0" fontId="94" fillId="36" borderId="189" xfId="0" applyFont="1" applyFill="1" applyBorder="1" applyAlignment="1">
      <alignment horizontal="center" vertical="center"/>
    </xf>
    <xf numFmtId="0" fontId="94" fillId="36" borderId="147" xfId="0" applyFont="1" applyFill="1" applyBorder="1" applyAlignment="1">
      <alignment horizontal="center" vertical="center"/>
    </xf>
    <xf numFmtId="0" fontId="94" fillId="36" borderId="190" xfId="0" applyFont="1" applyFill="1" applyBorder="1" applyAlignment="1">
      <alignment horizontal="center" vertical="center"/>
    </xf>
    <xf numFmtId="0" fontId="12" fillId="37" borderId="45" xfId="0" applyFont="1" applyFill="1" applyBorder="1" applyAlignment="1">
      <alignment horizontal="left" vertical="center"/>
    </xf>
    <xf numFmtId="0" fontId="12" fillId="37" borderId="28" xfId="0" applyFont="1" applyFill="1" applyBorder="1" applyAlignment="1">
      <alignment horizontal="left" vertical="center"/>
    </xf>
    <xf numFmtId="0" fontId="12" fillId="37" borderId="130" xfId="0" applyFont="1" applyFill="1" applyBorder="1" applyAlignment="1">
      <alignment horizontal="left" vertical="center"/>
    </xf>
    <xf numFmtId="0" fontId="8" fillId="39" borderId="153" xfId="0" applyFont="1" applyFill="1" applyBorder="1" applyAlignment="1">
      <alignment horizontal="left" vertical="center"/>
    </xf>
    <xf numFmtId="0" fontId="8" fillId="39" borderId="28" xfId="0" applyFont="1" applyFill="1" applyBorder="1" applyAlignment="1">
      <alignment horizontal="left" vertical="center"/>
    </xf>
    <xf numFmtId="0" fontId="8" fillId="39" borderId="56" xfId="0" applyFont="1" applyFill="1" applyBorder="1" applyAlignment="1">
      <alignment horizontal="left" vertical="center"/>
    </xf>
    <xf numFmtId="0" fontId="13" fillId="33" borderId="140" xfId="0" applyFont="1" applyFill="1" applyBorder="1" applyAlignment="1">
      <alignment horizontal="center" vertical="center"/>
    </xf>
    <xf numFmtId="0" fontId="13" fillId="33" borderId="129" xfId="0" applyFont="1" applyFill="1" applyBorder="1" applyAlignment="1">
      <alignment horizontal="center" vertical="center"/>
    </xf>
    <xf numFmtId="0" fontId="13" fillId="33" borderId="121" xfId="0" applyFont="1" applyFill="1" applyBorder="1" applyAlignment="1">
      <alignment horizontal="center" vertical="center"/>
    </xf>
    <xf numFmtId="0" fontId="13" fillId="33" borderId="156" xfId="0" applyFont="1" applyFill="1" applyBorder="1" applyAlignment="1">
      <alignment horizontal="center" vertical="center"/>
    </xf>
    <xf numFmtId="0" fontId="33" fillId="39" borderId="108" xfId="0" applyFont="1" applyFill="1" applyBorder="1" applyAlignment="1">
      <alignment horizontal="center" vertical="center"/>
    </xf>
    <xf numFmtId="0" fontId="33" fillId="39" borderId="104" xfId="0" applyFont="1" applyFill="1" applyBorder="1" applyAlignment="1">
      <alignment horizontal="center" vertical="center"/>
    </xf>
    <xf numFmtId="0" fontId="33" fillId="39" borderId="122" xfId="0" applyFont="1" applyFill="1" applyBorder="1" applyAlignment="1">
      <alignment horizontal="center" vertical="center"/>
    </xf>
    <xf numFmtId="0" fontId="17" fillId="37" borderId="105" xfId="0" applyFont="1" applyFill="1" applyBorder="1" applyAlignment="1">
      <alignment horizontal="left" vertical="center"/>
    </xf>
    <xf numFmtId="0" fontId="104" fillId="37" borderId="0" xfId="0" applyFont="1" applyFill="1" applyBorder="1" applyAlignment="1">
      <alignment horizontal="left" vertical="center"/>
    </xf>
    <xf numFmtId="0" fontId="104" fillId="37" borderId="129" xfId="0" applyFont="1" applyFill="1" applyBorder="1" applyAlignment="1">
      <alignment horizontal="left" vertical="center"/>
    </xf>
    <xf numFmtId="0" fontId="8" fillId="39" borderId="92" xfId="0" applyFont="1" applyFill="1" applyBorder="1" applyAlignment="1">
      <alignment horizontal="left" vertical="center"/>
    </xf>
    <xf numFmtId="0" fontId="8" fillId="39" borderId="0" xfId="0" applyFont="1" applyFill="1" applyBorder="1" applyAlignment="1">
      <alignment horizontal="left" vertical="center"/>
    </xf>
    <xf numFmtId="0" fontId="8" fillId="39" borderId="124" xfId="0" applyFont="1" applyFill="1" applyBorder="1" applyAlignment="1">
      <alignment horizontal="left" vertical="center"/>
    </xf>
    <xf numFmtId="0" fontId="12" fillId="37" borderId="105" xfId="0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left" vertical="center"/>
    </xf>
    <xf numFmtId="0" fontId="12" fillId="37" borderId="129" xfId="0" applyFont="1" applyFill="1" applyBorder="1" applyAlignment="1">
      <alignment horizontal="left" vertical="center"/>
    </xf>
    <xf numFmtId="32" fontId="103" fillId="0" borderId="124" xfId="0" applyNumberFormat="1" applyFont="1" applyFill="1" applyBorder="1" applyAlignment="1">
      <alignment horizontal="center" vertical="center"/>
    </xf>
    <xf numFmtId="32" fontId="92" fillId="38" borderId="55" xfId="0" applyNumberFormat="1" applyFont="1" applyFill="1" applyBorder="1" applyAlignment="1">
      <alignment horizontal="center" vertical="center"/>
    </xf>
    <xf numFmtId="32" fontId="92" fillId="38" borderId="104" xfId="0" applyNumberFormat="1" applyFont="1" applyFill="1" applyBorder="1" applyAlignment="1">
      <alignment horizontal="center" vertical="center"/>
    </xf>
    <xf numFmtId="32" fontId="92" fillId="38" borderId="122" xfId="0" applyNumberFormat="1" applyFont="1" applyFill="1" applyBorder="1" applyAlignment="1">
      <alignment horizontal="center" vertical="center"/>
    </xf>
    <xf numFmtId="32" fontId="92" fillId="38" borderId="45" xfId="0" applyNumberFormat="1" applyFont="1" applyFill="1" applyBorder="1" applyAlignment="1">
      <alignment horizontal="center" vertical="center"/>
    </xf>
    <xf numFmtId="32" fontId="92" fillId="38" borderId="28" xfId="0" applyNumberFormat="1" applyFont="1" applyFill="1" applyBorder="1" applyAlignment="1">
      <alignment horizontal="center" vertical="center"/>
    </xf>
    <xf numFmtId="32" fontId="92" fillId="38" borderId="56" xfId="0" applyNumberFormat="1" applyFont="1" applyFill="1" applyBorder="1" applyAlignment="1">
      <alignment horizontal="center" vertical="center"/>
    </xf>
    <xf numFmtId="0" fontId="17" fillId="0" borderId="146" xfId="0" applyFont="1" applyFill="1" applyBorder="1" applyAlignment="1">
      <alignment horizontal="left" vertical="center"/>
    </xf>
    <xf numFmtId="0" fontId="17" fillId="33" borderId="144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/>
    </xf>
    <xf numFmtId="0" fontId="13" fillId="33" borderId="147" xfId="0" applyFont="1" applyFill="1" applyBorder="1" applyAlignment="1">
      <alignment horizontal="center" vertical="center"/>
    </xf>
    <xf numFmtId="0" fontId="13" fillId="33" borderId="119" xfId="0" applyFont="1" applyFill="1" applyBorder="1" applyAlignment="1">
      <alignment horizontal="center" vertical="center"/>
    </xf>
    <xf numFmtId="0" fontId="13" fillId="33" borderId="120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0" fillId="0" borderId="0" xfId="6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103" fillId="0" borderId="124" xfId="61" applyNumberFormat="1" applyFont="1" applyFill="1" applyBorder="1" applyAlignment="1">
      <alignment horizontal="center" vertical="center"/>
      <protection/>
    </xf>
    <xf numFmtId="0" fontId="92" fillId="33" borderId="55" xfId="61" applyNumberFormat="1" applyFont="1" applyFill="1" applyBorder="1" applyAlignment="1">
      <alignment horizontal="left" vertical="center"/>
      <protection/>
    </xf>
    <xf numFmtId="0" fontId="92" fillId="33" borderId="104" xfId="61" applyNumberFormat="1" applyFont="1" applyFill="1" applyBorder="1" applyAlignment="1">
      <alignment horizontal="left" vertical="center"/>
      <protection/>
    </xf>
    <xf numFmtId="0" fontId="92" fillId="33" borderId="122" xfId="61" applyNumberFormat="1" applyFont="1" applyFill="1" applyBorder="1" applyAlignment="1">
      <alignment horizontal="left" vertical="center"/>
      <protection/>
    </xf>
    <xf numFmtId="32" fontId="16" fillId="0" borderId="105" xfId="61" applyNumberFormat="1" applyFont="1" applyFill="1" applyBorder="1" applyAlignment="1">
      <alignment vertical="center"/>
      <protection/>
    </xf>
    <xf numFmtId="32" fontId="16" fillId="0" borderId="0" xfId="61" applyNumberFormat="1" applyFont="1" applyFill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92" fillId="0" borderId="0" xfId="61" applyNumberFormat="1" applyFont="1" applyFill="1" applyBorder="1" applyAlignment="1">
      <alignment vertical="center"/>
      <protection/>
    </xf>
    <xf numFmtId="0" fontId="92" fillId="33" borderId="45" xfId="61" applyNumberFormat="1" applyFont="1" applyFill="1" applyBorder="1" applyAlignment="1">
      <alignment horizontal="left" vertical="center"/>
      <protection/>
    </xf>
    <xf numFmtId="0" fontId="92" fillId="33" borderId="28" xfId="61" applyNumberFormat="1" applyFont="1" applyFill="1" applyBorder="1" applyAlignment="1">
      <alignment horizontal="left" vertical="center"/>
      <protection/>
    </xf>
    <xf numFmtId="0" fontId="92" fillId="33" borderId="56" xfId="61" applyNumberFormat="1" applyFont="1" applyFill="1" applyBorder="1" applyAlignment="1">
      <alignment horizontal="left" vertical="center"/>
      <protection/>
    </xf>
    <xf numFmtId="32" fontId="11" fillId="0" borderId="105" xfId="61" applyNumberFormat="1" applyFont="1" applyFill="1" applyBorder="1" applyAlignment="1">
      <alignment vertical="center"/>
      <protection/>
    </xf>
    <xf numFmtId="32" fontId="13" fillId="0" borderId="0" xfId="61" applyNumberFormat="1" applyFont="1" applyFill="1" applyBorder="1" applyAlignment="1">
      <alignment vertical="center"/>
      <protection/>
    </xf>
    <xf numFmtId="0" fontId="16" fillId="0" borderId="28" xfId="61" applyFont="1" applyFill="1" applyBorder="1" applyAlignment="1">
      <alignment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146" xfId="61" applyFont="1" applyFill="1" applyBorder="1" applyAlignment="1">
      <alignment horizontal="left" vertical="center"/>
      <protection/>
    </xf>
    <xf numFmtId="0" fontId="13" fillId="0" borderId="28" xfId="61" applyFont="1" applyFill="1" applyBorder="1" applyAlignment="1">
      <alignment vertical="center"/>
      <protection/>
    </xf>
    <xf numFmtId="0" fontId="13" fillId="34" borderId="47" xfId="61" applyNumberFormat="1" applyFont="1" applyFill="1" applyBorder="1" applyAlignment="1">
      <alignment horizontal="center" vertical="center"/>
      <protection/>
    </xf>
    <xf numFmtId="0" fontId="30" fillId="34" borderId="144" xfId="61" applyFont="1" applyFill="1" applyBorder="1" applyAlignment="1">
      <alignment horizontal="center" vertical="center"/>
      <protection/>
    </xf>
    <xf numFmtId="0" fontId="13" fillId="34" borderId="144" xfId="61" applyFont="1" applyFill="1" applyBorder="1" applyAlignment="1">
      <alignment horizontal="center" vertical="center"/>
      <protection/>
    </xf>
    <xf numFmtId="0" fontId="13" fillId="34" borderId="145" xfId="61" applyFont="1" applyFill="1" applyBorder="1" applyAlignment="1">
      <alignment horizontal="center" vertical="center"/>
      <protection/>
    </xf>
    <xf numFmtId="0" fontId="16" fillId="34" borderId="112" xfId="61" applyFont="1" applyFill="1" applyBorder="1" applyAlignment="1">
      <alignment horizontal="center" vertical="center"/>
      <protection/>
    </xf>
    <xf numFmtId="0" fontId="13" fillId="34" borderId="104" xfId="61" applyFont="1" applyFill="1" applyBorder="1" applyAlignment="1">
      <alignment horizontal="center" vertical="center"/>
      <protection/>
    </xf>
    <xf numFmtId="0" fontId="13" fillId="34" borderId="128" xfId="61" applyFont="1" applyFill="1" applyBorder="1" applyAlignment="1">
      <alignment horizontal="center" vertical="center"/>
      <protection/>
    </xf>
    <xf numFmtId="0" fontId="13" fillId="34" borderId="156" xfId="61" applyFont="1" applyFill="1" applyBorder="1" applyAlignment="1">
      <alignment horizontal="center" vertical="center"/>
      <protection/>
    </xf>
    <xf numFmtId="0" fontId="13" fillId="34" borderId="60" xfId="61" applyFont="1" applyFill="1" applyBorder="1" applyAlignment="1">
      <alignment horizontal="center" vertical="center"/>
      <protection/>
    </xf>
    <xf numFmtId="0" fontId="30" fillId="34" borderId="40" xfId="61" applyFont="1" applyFill="1" applyBorder="1" applyAlignment="1">
      <alignment horizontal="center" vertical="center"/>
      <protection/>
    </xf>
    <xf numFmtId="0" fontId="13" fillId="34" borderId="40" xfId="61" applyFont="1" applyFill="1" applyBorder="1" applyAlignment="1">
      <alignment horizontal="center" vertical="center"/>
      <protection/>
    </xf>
    <xf numFmtId="0" fontId="13" fillId="34" borderId="43" xfId="61" applyFont="1" applyFill="1" applyBorder="1" applyAlignment="1">
      <alignment horizontal="center" vertical="center"/>
      <protection/>
    </xf>
    <xf numFmtId="0" fontId="16" fillId="34" borderId="192" xfId="61" applyFont="1" applyFill="1" applyBorder="1" applyAlignment="1">
      <alignment horizontal="center" vertical="center"/>
      <protection/>
    </xf>
    <xf numFmtId="0" fontId="13" fillId="34" borderId="148" xfId="61" applyFont="1" applyFill="1" applyBorder="1" applyAlignment="1">
      <alignment horizontal="center" vertical="center"/>
      <protection/>
    </xf>
    <xf numFmtId="0" fontId="13" fillId="34" borderId="61" xfId="61" applyFont="1" applyFill="1" applyBorder="1" applyAlignment="1">
      <alignment horizontal="center" vertical="center"/>
      <protection/>
    </xf>
    <xf numFmtId="0" fontId="13" fillId="34" borderId="30" xfId="61" applyFont="1" applyFill="1" applyBorder="1" applyAlignment="1">
      <alignment horizontal="center" vertical="center"/>
      <protection/>
    </xf>
    <xf numFmtId="0" fontId="17" fillId="0" borderId="49" xfId="61" applyFont="1" applyFill="1" applyBorder="1" applyAlignment="1">
      <alignment horizontal="center" vertical="center"/>
      <protection/>
    </xf>
    <xf numFmtId="0" fontId="29" fillId="0" borderId="27" xfId="61" applyNumberFormat="1" applyFont="1" applyFill="1" applyBorder="1" applyAlignment="1">
      <alignment horizontal="left" vertical="center"/>
      <protection/>
    </xf>
    <xf numFmtId="0" fontId="12" fillId="0" borderId="27" xfId="61" applyNumberFormat="1" applyFont="1" applyFill="1" applyBorder="1" applyAlignment="1">
      <alignment horizontal="left" vertical="center"/>
      <protection/>
    </xf>
    <xf numFmtId="0" fontId="12" fillId="0" borderId="27" xfId="61" applyNumberFormat="1" applyFont="1" applyFill="1" applyBorder="1" applyAlignment="1">
      <alignment horizontal="center" vertical="center"/>
      <protection/>
    </xf>
    <xf numFmtId="176" fontId="43" fillId="0" borderId="31" xfId="61" applyNumberFormat="1" applyFont="1" applyFill="1" applyBorder="1" applyAlignment="1">
      <alignment horizontal="center" vertical="center"/>
      <protection/>
    </xf>
    <xf numFmtId="183" fontId="32" fillId="0" borderId="115" xfId="61" applyNumberFormat="1" applyFont="1" applyFill="1" applyBorder="1" applyAlignment="1">
      <alignment horizontal="center" vertical="center"/>
      <protection/>
    </xf>
    <xf numFmtId="0" fontId="32" fillId="0" borderId="88" xfId="61" applyNumberFormat="1" applyFont="1" applyFill="1" applyBorder="1" applyAlignment="1">
      <alignment horizontal="center" vertical="center"/>
      <protection/>
    </xf>
    <xf numFmtId="181" fontId="32" fillId="0" borderId="27" xfId="61" applyNumberFormat="1" applyFont="1" applyFill="1" applyBorder="1" applyAlignment="1">
      <alignment horizontal="center" vertical="center"/>
      <protection/>
    </xf>
    <xf numFmtId="181" fontId="32" fillId="0" borderId="34" xfId="61" applyNumberFormat="1" applyFont="1" applyFill="1" applyBorder="1" applyAlignment="1">
      <alignment horizontal="center" vertical="center"/>
      <protection/>
    </xf>
    <xf numFmtId="0" fontId="17" fillId="0" borderId="50" xfId="61" applyFont="1" applyFill="1" applyBorder="1" applyAlignment="1">
      <alignment horizontal="center" vertical="center"/>
      <protection/>
    </xf>
    <xf numFmtId="0" fontId="29" fillId="0" borderId="22" xfId="61" applyNumberFormat="1" applyFont="1" applyFill="1" applyBorder="1" applyAlignment="1">
      <alignment vertical="center"/>
      <protection/>
    </xf>
    <xf numFmtId="0" fontId="12" fillId="0" borderId="22" xfId="61" applyNumberFormat="1" applyFont="1" applyFill="1" applyBorder="1" applyAlignment="1">
      <alignment horizontal="left" vertical="center"/>
      <protection/>
    </xf>
    <xf numFmtId="0" fontId="12" fillId="0" borderId="22" xfId="61" applyNumberFormat="1" applyFont="1" applyFill="1" applyBorder="1" applyAlignment="1">
      <alignment horizontal="center" vertical="center"/>
      <protection/>
    </xf>
    <xf numFmtId="176" fontId="43" fillId="0" borderId="23" xfId="61" applyNumberFormat="1" applyFont="1" applyFill="1" applyBorder="1" applyAlignment="1">
      <alignment horizontal="center" vertical="center"/>
      <protection/>
    </xf>
    <xf numFmtId="183" fontId="32" fillId="0" borderId="117" xfId="61" applyNumberFormat="1" applyFont="1" applyFill="1" applyBorder="1" applyAlignment="1">
      <alignment horizontal="center" vertical="center"/>
      <protection/>
    </xf>
    <xf numFmtId="0" fontId="32" fillId="0" borderId="89" xfId="61" applyNumberFormat="1" applyFont="1" applyFill="1" applyBorder="1" applyAlignment="1">
      <alignment horizontal="center" vertical="center"/>
      <protection/>
    </xf>
    <xf numFmtId="181" fontId="32" fillId="0" borderId="22" xfId="61" applyNumberFormat="1" applyFont="1" applyFill="1" applyBorder="1" applyAlignment="1">
      <alignment horizontal="center" vertical="center"/>
      <protection/>
    </xf>
    <xf numFmtId="181" fontId="32" fillId="0" borderId="36" xfId="61" applyNumberFormat="1" applyFont="1" applyFill="1" applyBorder="1" applyAlignment="1">
      <alignment horizontal="center" vertical="center"/>
      <protection/>
    </xf>
    <xf numFmtId="0" fontId="29" fillId="0" borderId="22" xfId="61" applyNumberFormat="1" applyFont="1" applyFill="1" applyBorder="1" applyAlignment="1">
      <alignment horizontal="left" vertical="center"/>
      <protection/>
    </xf>
    <xf numFmtId="0" fontId="12" fillId="0" borderId="22" xfId="61" applyNumberFormat="1" applyFont="1" applyFill="1" applyBorder="1" applyAlignment="1">
      <alignment vertical="center"/>
      <protection/>
    </xf>
    <xf numFmtId="181" fontId="32" fillId="0" borderId="36" xfId="61" applyNumberFormat="1" applyFont="1" applyFill="1" applyBorder="1" applyAlignment="1">
      <alignment horizontal="left" vertical="center"/>
      <protection/>
    </xf>
    <xf numFmtId="0" fontId="29" fillId="0" borderId="22" xfId="61" applyFont="1" applyFill="1" applyBorder="1" applyAlignment="1">
      <alignment horizontal="left" vertical="center"/>
      <protection/>
    </xf>
    <xf numFmtId="0" fontId="12" fillId="0" borderId="22" xfId="61" applyFont="1" applyFill="1" applyBorder="1" applyAlignment="1">
      <alignment horizontal="left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177" fontId="12" fillId="0" borderId="23" xfId="61" applyNumberFormat="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vertical="center"/>
      <protection/>
    </xf>
    <xf numFmtId="0" fontId="29" fillId="0" borderId="22" xfId="61" applyNumberFormat="1" applyFont="1" applyFill="1" applyBorder="1">
      <alignment vertical="center"/>
      <protection/>
    </xf>
    <xf numFmtId="183" fontId="32" fillId="0" borderId="117" xfId="61" applyNumberFormat="1" applyFont="1" applyFill="1" applyBorder="1" applyAlignment="1" quotePrefix="1">
      <alignment horizontal="center" vertical="center"/>
      <protection/>
    </xf>
    <xf numFmtId="0" fontId="12" fillId="0" borderId="22" xfId="61" applyNumberFormat="1" applyFont="1" applyFill="1" applyBorder="1">
      <alignment vertical="center"/>
      <protection/>
    </xf>
    <xf numFmtId="176" fontId="43" fillId="0" borderId="23" xfId="61" applyNumberFormat="1" applyFont="1" applyFill="1" applyBorder="1" applyAlignment="1" quotePrefix="1">
      <alignment horizontal="center" vertical="center"/>
      <protection/>
    </xf>
    <xf numFmtId="0" fontId="7" fillId="0" borderId="0" xfId="61" applyFont="1" applyFill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17" fillId="0" borderId="51" xfId="61" applyFont="1" applyFill="1" applyBorder="1" applyAlignment="1">
      <alignment horizontal="center" vertical="center"/>
      <protection/>
    </xf>
    <xf numFmtId="0" fontId="29" fillId="0" borderId="40" xfId="61" applyNumberFormat="1" applyFont="1" applyFill="1" applyBorder="1" applyAlignment="1">
      <alignment vertical="center"/>
      <protection/>
    </xf>
    <xf numFmtId="0" fontId="12" fillId="0" borderId="40" xfId="61" applyNumberFormat="1" applyFont="1" applyFill="1" applyBorder="1" applyAlignment="1">
      <alignment horizontal="left" vertical="center"/>
      <protection/>
    </xf>
    <xf numFmtId="0" fontId="12" fillId="0" borderId="40" xfId="61" applyNumberFormat="1" applyFont="1" applyFill="1" applyBorder="1" applyAlignment="1">
      <alignment horizontal="center" vertical="center"/>
      <protection/>
    </xf>
    <xf numFmtId="176" fontId="43" fillId="0" borderId="43" xfId="61" applyNumberFormat="1" applyFont="1" applyFill="1" applyBorder="1" applyAlignment="1">
      <alignment horizontal="center" vertical="center"/>
      <protection/>
    </xf>
    <xf numFmtId="183" fontId="32" fillId="0" borderId="193" xfId="61" applyNumberFormat="1" applyFont="1" applyFill="1" applyBorder="1" applyAlignment="1">
      <alignment horizontal="center" vertical="center"/>
      <protection/>
    </xf>
    <xf numFmtId="0" fontId="32" fillId="0" borderId="87" xfId="61" applyNumberFormat="1" applyFont="1" applyFill="1" applyBorder="1" applyAlignment="1">
      <alignment horizontal="center" vertical="center"/>
      <protection/>
    </xf>
    <xf numFmtId="0" fontId="32" fillId="0" borderId="40" xfId="61" applyNumberFormat="1" applyFont="1" applyFill="1" applyBorder="1" applyAlignment="1">
      <alignment horizontal="center" vertical="center"/>
      <protection/>
    </xf>
    <xf numFmtId="0" fontId="32" fillId="0" borderId="44" xfId="61" applyNumberFormat="1" applyFont="1" applyFill="1" applyBorder="1" applyAlignment="1">
      <alignment horizontal="center" vertical="center"/>
      <protection/>
    </xf>
    <xf numFmtId="0" fontId="70" fillId="39" borderId="194" xfId="61" applyFont="1" applyFill="1" applyBorder="1" applyAlignment="1">
      <alignment horizontal="center" vertical="center"/>
      <protection/>
    </xf>
    <xf numFmtId="0" fontId="70" fillId="39" borderId="191" xfId="61" applyFont="1" applyFill="1" applyBorder="1" applyAlignment="1">
      <alignment horizontal="center" vertical="center"/>
      <protection/>
    </xf>
    <xf numFmtId="0" fontId="70" fillId="39" borderId="195" xfId="61" applyFont="1" applyFill="1" applyBorder="1" applyAlignment="1">
      <alignment horizontal="center" vertical="center"/>
      <protection/>
    </xf>
    <xf numFmtId="0" fontId="34" fillId="39" borderId="45" xfId="61" applyFont="1" applyFill="1" applyBorder="1" applyAlignment="1">
      <alignment horizontal="center" vertical="center"/>
      <protection/>
    </xf>
    <xf numFmtId="0" fontId="34" fillId="39" borderId="28" xfId="61" applyFont="1" applyFill="1" applyBorder="1" applyAlignment="1">
      <alignment horizontal="center" vertical="center"/>
      <protection/>
    </xf>
    <xf numFmtId="0" fontId="34" fillId="39" borderId="5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1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</xdr:row>
      <xdr:rowOff>114300</xdr:rowOff>
    </xdr:from>
    <xdr:to>
      <xdr:col>9</xdr:col>
      <xdr:colOff>323850</xdr:colOff>
      <xdr:row>2</xdr:row>
      <xdr:rowOff>323850</xdr:rowOff>
    </xdr:to>
    <xdr:sp>
      <xdr:nvSpPr>
        <xdr:cNvPr id="2" name="WordArt 30"/>
        <xdr:cNvSpPr>
          <a:spLocks/>
        </xdr:cNvSpPr>
      </xdr:nvSpPr>
      <xdr:spPr>
        <a:xfrm>
          <a:off x="5105400" y="200025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さくらカップ レ</a:t>
          </a:r>
          <a:r>
            <a:rPr lang="en-US" cap="none" sz="3600" b="1" i="0" u="none" baseline="0">
              <a:solidFill>
                <a:srgbClr val="FF0000"/>
              </a:solidFill>
            </a:rPr>
            <a:t>-</a:t>
          </a:r>
          <a:r>
            <a:rPr lang="en-US" cap="none" sz="3600" b="1" i="0" u="none" baseline="0">
              <a:solidFill>
                <a:srgbClr val="FF0000"/>
              </a:solidFill>
            </a:rPr>
            <a:t>ス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75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323850</xdr:rowOff>
    </xdr:from>
    <xdr:to>
      <xdr:col>5</xdr:col>
      <xdr:colOff>1447800</xdr:colOff>
      <xdr:row>23</xdr:row>
      <xdr:rowOff>342900</xdr:rowOff>
    </xdr:to>
    <xdr:sp>
      <xdr:nvSpPr>
        <xdr:cNvPr id="2" name="Line 2"/>
        <xdr:cNvSpPr>
          <a:spLocks/>
        </xdr:cNvSpPr>
      </xdr:nvSpPr>
      <xdr:spPr>
        <a:xfrm>
          <a:off x="6000750" y="2819400"/>
          <a:ext cx="1428750" cy="1183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361950</xdr:rowOff>
    </xdr:from>
    <xdr:to>
      <xdr:col>5</xdr:col>
      <xdr:colOff>1447800</xdr:colOff>
      <xdr:row>24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981700" y="3552825"/>
          <a:ext cx="1447800" cy="1176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419100</xdr:rowOff>
    </xdr:from>
    <xdr:to>
      <xdr:col>5</xdr:col>
      <xdr:colOff>1447800</xdr:colOff>
      <xdr:row>22</xdr:row>
      <xdr:rowOff>361950</xdr:rowOff>
    </xdr:to>
    <xdr:sp>
      <xdr:nvSpPr>
        <xdr:cNvPr id="4" name="Line 4"/>
        <xdr:cNvSpPr>
          <a:spLocks/>
        </xdr:cNvSpPr>
      </xdr:nvSpPr>
      <xdr:spPr>
        <a:xfrm>
          <a:off x="5981700" y="4305300"/>
          <a:ext cx="1447800" cy="967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342900</xdr:rowOff>
    </xdr:from>
    <xdr:to>
      <xdr:col>5</xdr:col>
      <xdr:colOff>1428750</xdr:colOff>
      <xdr:row>25</xdr:row>
      <xdr:rowOff>304800</xdr:rowOff>
    </xdr:to>
    <xdr:sp>
      <xdr:nvSpPr>
        <xdr:cNvPr id="5" name="Line 5"/>
        <xdr:cNvSpPr>
          <a:spLocks/>
        </xdr:cNvSpPr>
      </xdr:nvSpPr>
      <xdr:spPr>
        <a:xfrm>
          <a:off x="6000750" y="4924425"/>
          <a:ext cx="1409700" cy="1108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1428750</xdr:colOff>
      <xdr:row>21</xdr:row>
      <xdr:rowOff>285750</xdr:rowOff>
    </xdr:to>
    <xdr:sp>
      <xdr:nvSpPr>
        <xdr:cNvPr id="6" name="Line 6"/>
        <xdr:cNvSpPr>
          <a:spLocks/>
        </xdr:cNvSpPr>
      </xdr:nvSpPr>
      <xdr:spPr>
        <a:xfrm>
          <a:off x="5981700" y="5715000"/>
          <a:ext cx="1428750" cy="749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400050</xdr:rowOff>
    </xdr:from>
    <xdr:to>
      <xdr:col>5</xdr:col>
      <xdr:colOff>1485900</xdr:colOff>
      <xdr:row>12</xdr:row>
      <xdr:rowOff>381000</xdr:rowOff>
    </xdr:to>
    <xdr:sp>
      <xdr:nvSpPr>
        <xdr:cNvPr id="7" name="Line 7"/>
        <xdr:cNvSpPr>
          <a:spLocks/>
        </xdr:cNvSpPr>
      </xdr:nvSpPr>
      <xdr:spPr>
        <a:xfrm>
          <a:off x="6000750" y="6372225"/>
          <a:ext cx="1466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247650</xdr:rowOff>
    </xdr:from>
    <xdr:to>
      <xdr:col>5</xdr:col>
      <xdr:colOff>1466850</xdr:colOff>
      <xdr:row>26</xdr:row>
      <xdr:rowOff>361950</xdr:rowOff>
    </xdr:to>
    <xdr:sp>
      <xdr:nvSpPr>
        <xdr:cNvPr id="8" name="Line 8"/>
        <xdr:cNvSpPr>
          <a:spLocks/>
        </xdr:cNvSpPr>
      </xdr:nvSpPr>
      <xdr:spPr>
        <a:xfrm>
          <a:off x="6019800" y="6915150"/>
          <a:ext cx="1428750" cy="984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342900</xdr:rowOff>
    </xdr:from>
    <xdr:to>
      <xdr:col>5</xdr:col>
      <xdr:colOff>1485900</xdr:colOff>
      <xdr:row>13</xdr:row>
      <xdr:rowOff>323850</xdr:rowOff>
    </xdr:to>
    <xdr:sp>
      <xdr:nvSpPr>
        <xdr:cNvPr id="9" name="Line 9"/>
        <xdr:cNvSpPr>
          <a:spLocks/>
        </xdr:cNvSpPr>
      </xdr:nvSpPr>
      <xdr:spPr>
        <a:xfrm flipV="1">
          <a:off x="6000750" y="3533775"/>
          <a:ext cx="146685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304800</xdr:rowOff>
    </xdr:from>
    <xdr:to>
      <xdr:col>5</xdr:col>
      <xdr:colOff>1466850</xdr:colOff>
      <xdr:row>14</xdr:row>
      <xdr:rowOff>381000</xdr:rowOff>
    </xdr:to>
    <xdr:sp>
      <xdr:nvSpPr>
        <xdr:cNvPr id="10" name="Line 10"/>
        <xdr:cNvSpPr>
          <a:spLocks/>
        </xdr:cNvSpPr>
      </xdr:nvSpPr>
      <xdr:spPr>
        <a:xfrm flipV="1">
          <a:off x="6000750" y="6276975"/>
          <a:ext cx="144780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381000</xdr:rowOff>
    </xdr:from>
    <xdr:to>
      <xdr:col>5</xdr:col>
      <xdr:colOff>1447800</xdr:colOff>
      <xdr:row>15</xdr:row>
      <xdr:rowOff>342900</xdr:rowOff>
    </xdr:to>
    <xdr:sp>
      <xdr:nvSpPr>
        <xdr:cNvPr id="11" name="Line 11"/>
        <xdr:cNvSpPr>
          <a:spLocks/>
        </xdr:cNvSpPr>
      </xdr:nvSpPr>
      <xdr:spPr>
        <a:xfrm flipV="1">
          <a:off x="6000750" y="4962525"/>
          <a:ext cx="142875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400050</xdr:rowOff>
    </xdr:from>
    <xdr:to>
      <xdr:col>5</xdr:col>
      <xdr:colOff>1447800</xdr:colOff>
      <xdr:row>16</xdr:row>
      <xdr:rowOff>323850</xdr:rowOff>
    </xdr:to>
    <xdr:sp>
      <xdr:nvSpPr>
        <xdr:cNvPr id="12" name="Line 12"/>
        <xdr:cNvSpPr>
          <a:spLocks/>
        </xdr:cNvSpPr>
      </xdr:nvSpPr>
      <xdr:spPr>
        <a:xfrm flipV="1">
          <a:off x="6019800" y="4286250"/>
          <a:ext cx="1409700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381000</xdr:rowOff>
    </xdr:from>
    <xdr:to>
      <xdr:col>5</xdr:col>
      <xdr:colOff>1447800</xdr:colOff>
      <xdr:row>17</xdr:row>
      <xdr:rowOff>381000</xdr:rowOff>
    </xdr:to>
    <xdr:sp>
      <xdr:nvSpPr>
        <xdr:cNvPr id="13" name="Line 13"/>
        <xdr:cNvSpPr>
          <a:spLocks/>
        </xdr:cNvSpPr>
      </xdr:nvSpPr>
      <xdr:spPr>
        <a:xfrm flipV="1">
          <a:off x="6000750" y="5657850"/>
          <a:ext cx="142875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381000</xdr:rowOff>
    </xdr:from>
    <xdr:to>
      <xdr:col>5</xdr:col>
      <xdr:colOff>1447800</xdr:colOff>
      <xdr:row>20</xdr:row>
      <xdr:rowOff>266700</xdr:rowOff>
    </xdr:to>
    <xdr:sp>
      <xdr:nvSpPr>
        <xdr:cNvPr id="14" name="Line 14"/>
        <xdr:cNvSpPr>
          <a:spLocks/>
        </xdr:cNvSpPr>
      </xdr:nvSpPr>
      <xdr:spPr>
        <a:xfrm>
          <a:off x="6000750" y="11220450"/>
          <a:ext cx="1428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342900</xdr:rowOff>
    </xdr:from>
    <xdr:to>
      <xdr:col>5</xdr:col>
      <xdr:colOff>1466850</xdr:colOff>
      <xdr:row>19</xdr:row>
      <xdr:rowOff>304800</xdr:rowOff>
    </xdr:to>
    <xdr:sp>
      <xdr:nvSpPr>
        <xdr:cNvPr id="15" name="Line 15"/>
        <xdr:cNvSpPr>
          <a:spLocks/>
        </xdr:cNvSpPr>
      </xdr:nvSpPr>
      <xdr:spPr>
        <a:xfrm flipV="1">
          <a:off x="5981700" y="10487025"/>
          <a:ext cx="1466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361950</xdr:rowOff>
    </xdr:from>
    <xdr:to>
      <xdr:col>5</xdr:col>
      <xdr:colOff>1466850</xdr:colOff>
      <xdr:row>20</xdr:row>
      <xdr:rowOff>361950</xdr:rowOff>
    </xdr:to>
    <xdr:sp>
      <xdr:nvSpPr>
        <xdr:cNvPr id="16" name="Line 16"/>
        <xdr:cNvSpPr>
          <a:spLocks/>
        </xdr:cNvSpPr>
      </xdr:nvSpPr>
      <xdr:spPr>
        <a:xfrm flipV="1">
          <a:off x="6000750" y="2857500"/>
          <a:ext cx="1447800" cy="973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342900</xdr:rowOff>
    </xdr:from>
    <xdr:to>
      <xdr:col>5</xdr:col>
      <xdr:colOff>1447800</xdr:colOff>
      <xdr:row>21</xdr:row>
      <xdr:rowOff>361950</xdr:rowOff>
    </xdr:to>
    <xdr:sp>
      <xdr:nvSpPr>
        <xdr:cNvPr id="17" name="Line 17"/>
        <xdr:cNvSpPr>
          <a:spLocks/>
        </xdr:cNvSpPr>
      </xdr:nvSpPr>
      <xdr:spPr>
        <a:xfrm flipV="1">
          <a:off x="6000750" y="11877675"/>
          <a:ext cx="1428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381000</xdr:rowOff>
    </xdr:from>
    <xdr:to>
      <xdr:col>5</xdr:col>
      <xdr:colOff>1466850</xdr:colOff>
      <xdr:row>22</xdr:row>
      <xdr:rowOff>381000</xdr:rowOff>
    </xdr:to>
    <xdr:sp>
      <xdr:nvSpPr>
        <xdr:cNvPr id="18" name="Line 18"/>
        <xdr:cNvSpPr>
          <a:spLocks/>
        </xdr:cNvSpPr>
      </xdr:nvSpPr>
      <xdr:spPr>
        <a:xfrm flipV="1">
          <a:off x="6000750" y="11220450"/>
          <a:ext cx="144780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400050</xdr:rowOff>
    </xdr:from>
    <xdr:to>
      <xdr:col>5</xdr:col>
      <xdr:colOff>1466850</xdr:colOff>
      <xdr:row>23</xdr:row>
      <xdr:rowOff>381000</xdr:rowOff>
    </xdr:to>
    <xdr:sp>
      <xdr:nvSpPr>
        <xdr:cNvPr id="19" name="Line 19"/>
        <xdr:cNvSpPr>
          <a:spLocks/>
        </xdr:cNvSpPr>
      </xdr:nvSpPr>
      <xdr:spPr>
        <a:xfrm flipV="1">
          <a:off x="6000750" y="7762875"/>
          <a:ext cx="1447800" cy="693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400050</xdr:rowOff>
    </xdr:from>
    <xdr:to>
      <xdr:col>5</xdr:col>
      <xdr:colOff>1447800</xdr:colOff>
      <xdr:row>24</xdr:row>
      <xdr:rowOff>381000</xdr:rowOff>
    </xdr:to>
    <xdr:sp>
      <xdr:nvSpPr>
        <xdr:cNvPr id="20" name="Line 20"/>
        <xdr:cNvSpPr>
          <a:spLocks/>
        </xdr:cNvSpPr>
      </xdr:nvSpPr>
      <xdr:spPr>
        <a:xfrm flipV="1">
          <a:off x="6000750" y="9153525"/>
          <a:ext cx="1428750" cy="623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14</xdr:row>
      <xdr:rowOff>285750</xdr:rowOff>
    </xdr:from>
    <xdr:to>
      <xdr:col>5</xdr:col>
      <xdr:colOff>1466850</xdr:colOff>
      <xdr:row>25</xdr:row>
      <xdr:rowOff>381000</xdr:rowOff>
    </xdr:to>
    <xdr:sp>
      <xdr:nvSpPr>
        <xdr:cNvPr id="21" name="Line 21"/>
        <xdr:cNvSpPr>
          <a:spLocks/>
        </xdr:cNvSpPr>
      </xdr:nvSpPr>
      <xdr:spPr>
        <a:xfrm flipV="1">
          <a:off x="5962650" y="8343900"/>
          <a:ext cx="148590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304800</xdr:rowOff>
    </xdr:from>
    <xdr:to>
      <xdr:col>5</xdr:col>
      <xdr:colOff>1447800</xdr:colOff>
      <xdr:row>26</xdr:row>
      <xdr:rowOff>381000</xdr:rowOff>
    </xdr:to>
    <xdr:sp>
      <xdr:nvSpPr>
        <xdr:cNvPr id="22" name="Line 22"/>
        <xdr:cNvSpPr>
          <a:spLocks/>
        </xdr:cNvSpPr>
      </xdr:nvSpPr>
      <xdr:spPr>
        <a:xfrm flipV="1">
          <a:off x="6000750" y="9753600"/>
          <a:ext cx="1428750" cy="702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381000</xdr:rowOff>
    </xdr:from>
    <xdr:to>
      <xdr:col>4</xdr:col>
      <xdr:colOff>666750</xdr:colOff>
      <xdr:row>11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3638550" y="4962525"/>
          <a:ext cx="6477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381000</xdr:rowOff>
    </xdr:from>
    <xdr:to>
      <xdr:col>4</xdr:col>
      <xdr:colOff>723900</xdr:colOff>
      <xdr:row>14</xdr:row>
      <xdr:rowOff>381000</xdr:rowOff>
    </xdr:to>
    <xdr:sp>
      <xdr:nvSpPr>
        <xdr:cNvPr id="3" name="Line 3"/>
        <xdr:cNvSpPr>
          <a:spLocks/>
        </xdr:cNvSpPr>
      </xdr:nvSpPr>
      <xdr:spPr>
        <a:xfrm flipV="1">
          <a:off x="3638550" y="5657850"/>
          <a:ext cx="70485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342900</xdr:rowOff>
    </xdr:from>
    <xdr:to>
      <xdr:col>4</xdr:col>
      <xdr:colOff>742950</xdr:colOff>
      <xdr:row>18</xdr:row>
      <xdr:rowOff>381000</xdr:rowOff>
    </xdr:to>
    <xdr:sp>
      <xdr:nvSpPr>
        <xdr:cNvPr id="4" name="Line 4"/>
        <xdr:cNvSpPr>
          <a:spLocks/>
        </xdr:cNvSpPr>
      </xdr:nvSpPr>
      <xdr:spPr>
        <a:xfrm flipV="1">
          <a:off x="3638550" y="9791700"/>
          <a:ext cx="7239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304800</xdr:rowOff>
    </xdr:from>
    <xdr:to>
      <xdr:col>4</xdr:col>
      <xdr:colOff>742950</xdr:colOff>
      <xdr:row>22</xdr:row>
      <xdr:rowOff>323850</xdr:rowOff>
    </xdr:to>
    <xdr:sp>
      <xdr:nvSpPr>
        <xdr:cNvPr id="5" name="Line 5"/>
        <xdr:cNvSpPr>
          <a:spLocks/>
        </xdr:cNvSpPr>
      </xdr:nvSpPr>
      <xdr:spPr>
        <a:xfrm>
          <a:off x="3619500" y="11839575"/>
          <a:ext cx="7429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361950</xdr:rowOff>
    </xdr:from>
    <xdr:to>
      <xdr:col>4</xdr:col>
      <xdr:colOff>723900</xdr:colOff>
      <xdr:row>21</xdr:row>
      <xdr:rowOff>361950</xdr:rowOff>
    </xdr:to>
    <xdr:sp>
      <xdr:nvSpPr>
        <xdr:cNvPr id="6" name="Line 6"/>
        <xdr:cNvSpPr>
          <a:spLocks/>
        </xdr:cNvSpPr>
      </xdr:nvSpPr>
      <xdr:spPr>
        <a:xfrm flipV="1">
          <a:off x="3638550" y="12592050"/>
          <a:ext cx="704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381000</xdr:rowOff>
    </xdr:from>
    <xdr:to>
      <xdr:col>4</xdr:col>
      <xdr:colOff>723900</xdr:colOff>
      <xdr:row>24</xdr:row>
      <xdr:rowOff>342900</xdr:rowOff>
    </xdr:to>
    <xdr:sp>
      <xdr:nvSpPr>
        <xdr:cNvPr id="7" name="Line 7"/>
        <xdr:cNvSpPr>
          <a:spLocks/>
        </xdr:cNvSpPr>
      </xdr:nvSpPr>
      <xdr:spPr>
        <a:xfrm>
          <a:off x="3638550" y="14001750"/>
          <a:ext cx="704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190500</xdr:rowOff>
    </xdr:from>
    <xdr:to>
      <xdr:col>4</xdr:col>
      <xdr:colOff>723900</xdr:colOff>
      <xdr:row>15</xdr:row>
      <xdr:rowOff>381000</xdr:rowOff>
    </xdr:to>
    <xdr:sp>
      <xdr:nvSpPr>
        <xdr:cNvPr id="8" name="Line 8"/>
        <xdr:cNvSpPr>
          <a:spLocks/>
        </xdr:cNvSpPr>
      </xdr:nvSpPr>
      <xdr:spPr>
        <a:xfrm flipV="1">
          <a:off x="3619500" y="8248650"/>
          <a:ext cx="7239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342900</xdr:rowOff>
    </xdr:from>
    <xdr:to>
      <xdr:col>4</xdr:col>
      <xdr:colOff>704850</xdr:colOff>
      <xdr:row>6</xdr:row>
      <xdr:rowOff>361950</xdr:rowOff>
    </xdr:to>
    <xdr:sp>
      <xdr:nvSpPr>
        <xdr:cNvPr id="9" name="Line 9"/>
        <xdr:cNvSpPr>
          <a:spLocks/>
        </xdr:cNvSpPr>
      </xdr:nvSpPr>
      <xdr:spPr>
        <a:xfrm>
          <a:off x="3638550" y="2838450"/>
          <a:ext cx="685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342900</xdr:rowOff>
    </xdr:from>
    <xdr:to>
      <xdr:col>4</xdr:col>
      <xdr:colOff>685800</xdr:colOff>
      <xdr:row>8</xdr:row>
      <xdr:rowOff>323850</xdr:rowOff>
    </xdr:to>
    <xdr:sp>
      <xdr:nvSpPr>
        <xdr:cNvPr id="10" name="Line 10"/>
        <xdr:cNvSpPr>
          <a:spLocks/>
        </xdr:cNvSpPr>
      </xdr:nvSpPr>
      <xdr:spPr>
        <a:xfrm>
          <a:off x="3600450" y="3533775"/>
          <a:ext cx="704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361950</xdr:rowOff>
    </xdr:from>
    <xdr:to>
      <xdr:col>4</xdr:col>
      <xdr:colOff>723900</xdr:colOff>
      <xdr:row>8</xdr:row>
      <xdr:rowOff>419100</xdr:rowOff>
    </xdr:to>
    <xdr:sp>
      <xdr:nvSpPr>
        <xdr:cNvPr id="11" name="Line 11"/>
        <xdr:cNvSpPr>
          <a:spLocks/>
        </xdr:cNvSpPr>
      </xdr:nvSpPr>
      <xdr:spPr>
        <a:xfrm flipV="1">
          <a:off x="3562350" y="3552825"/>
          <a:ext cx="781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400050</xdr:rowOff>
    </xdr:from>
    <xdr:to>
      <xdr:col>4</xdr:col>
      <xdr:colOff>685800</xdr:colOff>
      <xdr:row>18</xdr:row>
      <xdr:rowOff>381000</xdr:rowOff>
    </xdr:to>
    <xdr:sp>
      <xdr:nvSpPr>
        <xdr:cNvPr id="12" name="Line 12"/>
        <xdr:cNvSpPr>
          <a:spLocks/>
        </xdr:cNvSpPr>
      </xdr:nvSpPr>
      <xdr:spPr>
        <a:xfrm>
          <a:off x="3657600" y="4981575"/>
          <a:ext cx="647700" cy="623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381000</xdr:rowOff>
    </xdr:from>
    <xdr:to>
      <xdr:col>4</xdr:col>
      <xdr:colOff>723900</xdr:colOff>
      <xdr:row>12</xdr:row>
      <xdr:rowOff>342900</xdr:rowOff>
    </xdr:to>
    <xdr:sp>
      <xdr:nvSpPr>
        <xdr:cNvPr id="13" name="Line 13"/>
        <xdr:cNvSpPr>
          <a:spLocks/>
        </xdr:cNvSpPr>
      </xdr:nvSpPr>
      <xdr:spPr>
        <a:xfrm>
          <a:off x="3619500" y="5657850"/>
          <a:ext cx="7239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342900</xdr:rowOff>
    </xdr:from>
    <xdr:to>
      <xdr:col>4</xdr:col>
      <xdr:colOff>666750</xdr:colOff>
      <xdr:row>17</xdr:row>
      <xdr:rowOff>323850</xdr:rowOff>
    </xdr:to>
    <xdr:sp>
      <xdr:nvSpPr>
        <xdr:cNvPr id="14" name="Line 14"/>
        <xdr:cNvSpPr>
          <a:spLocks/>
        </xdr:cNvSpPr>
      </xdr:nvSpPr>
      <xdr:spPr>
        <a:xfrm>
          <a:off x="3657600" y="7010400"/>
          <a:ext cx="62865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381000</xdr:rowOff>
    </xdr:from>
    <xdr:to>
      <xdr:col>4</xdr:col>
      <xdr:colOff>685800</xdr:colOff>
      <xdr:row>13</xdr:row>
      <xdr:rowOff>381000</xdr:rowOff>
    </xdr:to>
    <xdr:sp>
      <xdr:nvSpPr>
        <xdr:cNvPr id="15" name="Line 15"/>
        <xdr:cNvSpPr>
          <a:spLocks/>
        </xdr:cNvSpPr>
      </xdr:nvSpPr>
      <xdr:spPr>
        <a:xfrm>
          <a:off x="3657600" y="7743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11</xdr:row>
      <xdr:rowOff>381000</xdr:rowOff>
    </xdr:from>
    <xdr:to>
      <xdr:col>4</xdr:col>
      <xdr:colOff>704850</xdr:colOff>
      <xdr:row>16</xdr:row>
      <xdr:rowOff>342900</xdr:rowOff>
    </xdr:to>
    <xdr:sp>
      <xdr:nvSpPr>
        <xdr:cNvPr id="16" name="Line 16"/>
        <xdr:cNvSpPr>
          <a:spLocks/>
        </xdr:cNvSpPr>
      </xdr:nvSpPr>
      <xdr:spPr>
        <a:xfrm flipV="1">
          <a:off x="3600450" y="6353175"/>
          <a:ext cx="72390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381000</xdr:rowOff>
    </xdr:from>
    <xdr:to>
      <xdr:col>4</xdr:col>
      <xdr:colOff>685800</xdr:colOff>
      <xdr:row>17</xdr:row>
      <xdr:rowOff>381000</xdr:rowOff>
    </xdr:to>
    <xdr:sp>
      <xdr:nvSpPr>
        <xdr:cNvPr id="17" name="Line 17"/>
        <xdr:cNvSpPr>
          <a:spLocks/>
        </xdr:cNvSpPr>
      </xdr:nvSpPr>
      <xdr:spPr>
        <a:xfrm flipV="1">
          <a:off x="3657600" y="9134475"/>
          <a:ext cx="6477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19</xdr:row>
      <xdr:rowOff>342900</xdr:rowOff>
    </xdr:from>
    <xdr:to>
      <xdr:col>4</xdr:col>
      <xdr:colOff>723900</xdr:colOff>
      <xdr:row>20</xdr:row>
      <xdr:rowOff>419100</xdr:rowOff>
    </xdr:to>
    <xdr:sp>
      <xdr:nvSpPr>
        <xdr:cNvPr id="18" name="Line 18"/>
        <xdr:cNvSpPr>
          <a:spLocks/>
        </xdr:cNvSpPr>
      </xdr:nvSpPr>
      <xdr:spPr>
        <a:xfrm flipV="1">
          <a:off x="3600450" y="11877675"/>
          <a:ext cx="742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323850</xdr:rowOff>
    </xdr:from>
    <xdr:to>
      <xdr:col>4</xdr:col>
      <xdr:colOff>742950</xdr:colOff>
      <xdr:row>23</xdr:row>
      <xdr:rowOff>381000</xdr:rowOff>
    </xdr:to>
    <xdr:sp>
      <xdr:nvSpPr>
        <xdr:cNvPr id="19" name="Line 19"/>
        <xdr:cNvSpPr>
          <a:spLocks/>
        </xdr:cNvSpPr>
      </xdr:nvSpPr>
      <xdr:spPr>
        <a:xfrm flipV="1">
          <a:off x="3657600" y="13249275"/>
          <a:ext cx="7048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400050</xdr:rowOff>
    </xdr:from>
    <xdr:to>
      <xdr:col>4</xdr:col>
      <xdr:colOff>723900</xdr:colOff>
      <xdr:row>25</xdr:row>
      <xdr:rowOff>323850</xdr:rowOff>
    </xdr:to>
    <xdr:sp>
      <xdr:nvSpPr>
        <xdr:cNvPr id="20" name="Line 20"/>
        <xdr:cNvSpPr>
          <a:spLocks/>
        </xdr:cNvSpPr>
      </xdr:nvSpPr>
      <xdr:spPr>
        <a:xfrm>
          <a:off x="3619500" y="15411450"/>
          <a:ext cx="7239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381000</xdr:rowOff>
    </xdr:from>
    <xdr:to>
      <xdr:col>4</xdr:col>
      <xdr:colOff>704850</xdr:colOff>
      <xdr:row>25</xdr:row>
      <xdr:rowOff>419100</xdr:rowOff>
    </xdr:to>
    <xdr:sp>
      <xdr:nvSpPr>
        <xdr:cNvPr id="21" name="Line 21"/>
        <xdr:cNvSpPr>
          <a:spLocks/>
        </xdr:cNvSpPr>
      </xdr:nvSpPr>
      <xdr:spPr>
        <a:xfrm flipV="1">
          <a:off x="3638550" y="14697075"/>
          <a:ext cx="6858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381000</xdr:rowOff>
    </xdr:from>
    <xdr:to>
      <xdr:col>4</xdr:col>
      <xdr:colOff>742950</xdr:colOff>
      <xdr:row>26</xdr:row>
      <xdr:rowOff>381000</xdr:rowOff>
    </xdr:to>
    <xdr:sp>
      <xdr:nvSpPr>
        <xdr:cNvPr id="22" name="Line 22"/>
        <xdr:cNvSpPr>
          <a:spLocks/>
        </xdr:cNvSpPr>
      </xdr:nvSpPr>
      <xdr:spPr>
        <a:xfrm>
          <a:off x="3638550" y="16783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361950</xdr:rowOff>
    </xdr:from>
    <xdr:to>
      <xdr:col>7</xdr:col>
      <xdr:colOff>1219200</xdr:colOff>
      <xdr:row>15</xdr:row>
      <xdr:rowOff>381000</xdr:rowOff>
    </xdr:to>
    <xdr:sp>
      <xdr:nvSpPr>
        <xdr:cNvPr id="23" name="Line 23"/>
        <xdr:cNvSpPr>
          <a:spLocks/>
        </xdr:cNvSpPr>
      </xdr:nvSpPr>
      <xdr:spPr>
        <a:xfrm>
          <a:off x="6981825" y="2857500"/>
          <a:ext cx="1219200" cy="627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381000</xdr:rowOff>
    </xdr:from>
    <xdr:to>
      <xdr:col>7</xdr:col>
      <xdr:colOff>1200150</xdr:colOff>
      <xdr:row>25</xdr:row>
      <xdr:rowOff>266700</xdr:rowOff>
    </xdr:to>
    <xdr:sp>
      <xdr:nvSpPr>
        <xdr:cNvPr id="24" name="Line 24"/>
        <xdr:cNvSpPr>
          <a:spLocks/>
        </xdr:cNvSpPr>
      </xdr:nvSpPr>
      <xdr:spPr>
        <a:xfrm>
          <a:off x="7019925" y="3571875"/>
          <a:ext cx="1162050" cy="1240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361950</xdr:rowOff>
    </xdr:from>
    <xdr:to>
      <xdr:col>7</xdr:col>
      <xdr:colOff>1219200</xdr:colOff>
      <xdr:row>22</xdr:row>
      <xdr:rowOff>381000</xdr:rowOff>
    </xdr:to>
    <xdr:sp>
      <xdr:nvSpPr>
        <xdr:cNvPr id="25" name="Line 25"/>
        <xdr:cNvSpPr>
          <a:spLocks/>
        </xdr:cNvSpPr>
      </xdr:nvSpPr>
      <xdr:spPr>
        <a:xfrm flipV="1">
          <a:off x="6981825" y="11896725"/>
          <a:ext cx="12192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342900</xdr:rowOff>
    </xdr:from>
    <xdr:to>
      <xdr:col>7</xdr:col>
      <xdr:colOff>1200150</xdr:colOff>
      <xdr:row>23</xdr:row>
      <xdr:rowOff>381000</xdr:rowOff>
    </xdr:to>
    <xdr:sp>
      <xdr:nvSpPr>
        <xdr:cNvPr id="26" name="Line 26"/>
        <xdr:cNvSpPr>
          <a:spLocks/>
        </xdr:cNvSpPr>
      </xdr:nvSpPr>
      <xdr:spPr>
        <a:xfrm flipV="1">
          <a:off x="6981825" y="12573000"/>
          <a:ext cx="120015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21</xdr:row>
      <xdr:rowOff>323850</xdr:rowOff>
    </xdr:from>
    <xdr:to>
      <xdr:col>7</xdr:col>
      <xdr:colOff>1200150</xdr:colOff>
      <xdr:row>24</xdr:row>
      <xdr:rowOff>361950</xdr:rowOff>
    </xdr:to>
    <xdr:sp>
      <xdr:nvSpPr>
        <xdr:cNvPr id="27" name="Line 27"/>
        <xdr:cNvSpPr>
          <a:spLocks/>
        </xdr:cNvSpPr>
      </xdr:nvSpPr>
      <xdr:spPr>
        <a:xfrm flipV="1">
          <a:off x="6972300" y="13249275"/>
          <a:ext cx="12096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323850</xdr:rowOff>
    </xdr:from>
    <xdr:to>
      <xdr:col>7</xdr:col>
      <xdr:colOff>1219200</xdr:colOff>
      <xdr:row>25</xdr:row>
      <xdr:rowOff>323850</xdr:rowOff>
    </xdr:to>
    <xdr:sp>
      <xdr:nvSpPr>
        <xdr:cNvPr id="28" name="Line 28"/>
        <xdr:cNvSpPr>
          <a:spLocks/>
        </xdr:cNvSpPr>
      </xdr:nvSpPr>
      <xdr:spPr>
        <a:xfrm flipV="1">
          <a:off x="6981825" y="13944600"/>
          <a:ext cx="121920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24</xdr:row>
      <xdr:rowOff>323850</xdr:rowOff>
    </xdr:from>
    <xdr:to>
      <xdr:col>7</xdr:col>
      <xdr:colOff>1238250</xdr:colOff>
      <xdr:row>26</xdr:row>
      <xdr:rowOff>323850</xdr:rowOff>
    </xdr:to>
    <xdr:sp>
      <xdr:nvSpPr>
        <xdr:cNvPr id="29" name="Line 29"/>
        <xdr:cNvSpPr>
          <a:spLocks/>
        </xdr:cNvSpPr>
      </xdr:nvSpPr>
      <xdr:spPr>
        <a:xfrm flipV="1">
          <a:off x="6972300" y="15335250"/>
          <a:ext cx="12477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381000</xdr:rowOff>
    </xdr:from>
    <xdr:to>
      <xdr:col>7</xdr:col>
      <xdr:colOff>1219200</xdr:colOff>
      <xdr:row>21</xdr:row>
      <xdr:rowOff>381000</xdr:rowOff>
    </xdr:to>
    <xdr:sp>
      <xdr:nvSpPr>
        <xdr:cNvPr id="30" name="Line 30"/>
        <xdr:cNvSpPr>
          <a:spLocks/>
        </xdr:cNvSpPr>
      </xdr:nvSpPr>
      <xdr:spPr>
        <a:xfrm flipV="1">
          <a:off x="6981825" y="11220450"/>
          <a:ext cx="121920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342900</xdr:rowOff>
    </xdr:from>
    <xdr:to>
      <xdr:col>8</xdr:col>
      <xdr:colOff>0</xdr:colOff>
      <xdr:row>20</xdr:row>
      <xdr:rowOff>381000</xdr:rowOff>
    </xdr:to>
    <xdr:sp>
      <xdr:nvSpPr>
        <xdr:cNvPr id="31" name="Line 31"/>
        <xdr:cNvSpPr>
          <a:spLocks/>
        </xdr:cNvSpPr>
      </xdr:nvSpPr>
      <xdr:spPr>
        <a:xfrm flipV="1">
          <a:off x="6981825" y="9791700"/>
          <a:ext cx="125730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13</xdr:row>
      <xdr:rowOff>400050</xdr:rowOff>
    </xdr:from>
    <xdr:to>
      <xdr:col>7</xdr:col>
      <xdr:colOff>1200150</xdr:colOff>
      <xdr:row>19</xdr:row>
      <xdr:rowOff>381000</xdr:rowOff>
    </xdr:to>
    <xdr:sp>
      <xdr:nvSpPr>
        <xdr:cNvPr id="32" name="Line 32"/>
        <xdr:cNvSpPr>
          <a:spLocks/>
        </xdr:cNvSpPr>
      </xdr:nvSpPr>
      <xdr:spPr>
        <a:xfrm flipV="1">
          <a:off x="6972300" y="7762875"/>
          <a:ext cx="1209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342900</xdr:rowOff>
    </xdr:from>
    <xdr:to>
      <xdr:col>7</xdr:col>
      <xdr:colOff>1200150</xdr:colOff>
      <xdr:row>23</xdr:row>
      <xdr:rowOff>285750</xdr:rowOff>
    </xdr:to>
    <xdr:sp>
      <xdr:nvSpPr>
        <xdr:cNvPr id="33" name="Line 33"/>
        <xdr:cNvSpPr>
          <a:spLocks/>
        </xdr:cNvSpPr>
      </xdr:nvSpPr>
      <xdr:spPr>
        <a:xfrm>
          <a:off x="7000875" y="4229100"/>
          <a:ext cx="1181100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342900</xdr:rowOff>
    </xdr:from>
    <xdr:to>
      <xdr:col>7</xdr:col>
      <xdr:colOff>1200150</xdr:colOff>
      <xdr:row>12</xdr:row>
      <xdr:rowOff>361950</xdr:rowOff>
    </xdr:to>
    <xdr:sp>
      <xdr:nvSpPr>
        <xdr:cNvPr id="34" name="Line 34"/>
        <xdr:cNvSpPr>
          <a:spLocks/>
        </xdr:cNvSpPr>
      </xdr:nvSpPr>
      <xdr:spPr>
        <a:xfrm>
          <a:off x="7000875" y="4924425"/>
          <a:ext cx="11811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9</xdr:row>
      <xdr:rowOff>361950</xdr:rowOff>
    </xdr:from>
    <xdr:to>
      <xdr:col>7</xdr:col>
      <xdr:colOff>1200150</xdr:colOff>
      <xdr:row>10</xdr:row>
      <xdr:rowOff>400050</xdr:rowOff>
    </xdr:to>
    <xdr:sp>
      <xdr:nvSpPr>
        <xdr:cNvPr id="35" name="Line 35"/>
        <xdr:cNvSpPr>
          <a:spLocks/>
        </xdr:cNvSpPr>
      </xdr:nvSpPr>
      <xdr:spPr>
        <a:xfrm flipV="1">
          <a:off x="6972300" y="4943475"/>
          <a:ext cx="1209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400050</xdr:rowOff>
    </xdr:from>
    <xdr:to>
      <xdr:col>7</xdr:col>
      <xdr:colOff>1238250</xdr:colOff>
      <xdr:row>11</xdr:row>
      <xdr:rowOff>361950</xdr:rowOff>
    </xdr:to>
    <xdr:sp>
      <xdr:nvSpPr>
        <xdr:cNvPr id="36" name="Line 36"/>
        <xdr:cNvSpPr>
          <a:spLocks/>
        </xdr:cNvSpPr>
      </xdr:nvSpPr>
      <xdr:spPr>
        <a:xfrm flipV="1">
          <a:off x="6981825" y="3590925"/>
          <a:ext cx="12382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10</xdr:row>
      <xdr:rowOff>400050</xdr:rowOff>
    </xdr:from>
    <xdr:to>
      <xdr:col>7</xdr:col>
      <xdr:colOff>1219200</xdr:colOff>
      <xdr:row>12</xdr:row>
      <xdr:rowOff>381000</xdr:rowOff>
    </xdr:to>
    <xdr:sp>
      <xdr:nvSpPr>
        <xdr:cNvPr id="37" name="Line 37"/>
        <xdr:cNvSpPr>
          <a:spLocks/>
        </xdr:cNvSpPr>
      </xdr:nvSpPr>
      <xdr:spPr>
        <a:xfrm flipV="1">
          <a:off x="6972300" y="5676900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8</xdr:row>
      <xdr:rowOff>361950</xdr:rowOff>
    </xdr:from>
    <xdr:to>
      <xdr:col>7</xdr:col>
      <xdr:colOff>1238250</xdr:colOff>
      <xdr:row>13</xdr:row>
      <xdr:rowOff>419100</xdr:rowOff>
    </xdr:to>
    <xdr:sp>
      <xdr:nvSpPr>
        <xdr:cNvPr id="38" name="Line 38"/>
        <xdr:cNvSpPr>
          <a:spLocks/>
        </xdr:cNvSpPr>
      </xdr:nvSpPr>
      <xdr:spPr>
        <a:xfrm flipV="1">
          <a:off x="6972300" y="4248150"/>
          <a:ext cx="1247775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419100</xdr:rowOff>
    </xdr:from>
    <xdr:to>
      <xdr:col>7</xdr:col>
      <xdr:colOff>1219200</xdr:colOff>
      <xdr:row>14</xdr:row>
      <xdr:rowOff>400050</xdr:rowOff>
    </xdr:to>
    <xdr:sp>
      <xdr:nvSpPr>
        <xdr:cNvPr id="39" name="Line 39"/>
        <xdr:cNvSpPr>
          <a:spLocks/>
        </xdr:cNvSpPr>
      </xdr:nvSpPr>
      <xdr:spPr>
        <a:xfrm flipV="1">
          <a:off x="6981825" y="2914650"/>
          <a:ext cx="121920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323850</xdr:rowOff>
    </xdr:from>
    <xdr:to>
      <xdr:col>7</xdr:col>
      <xdr:colOff>1200150</xdr:colOff>
      <xdr:row>15</xdr:row>
      <xdr:rowOff>342900</xdr:rowOff>
    </xdr:to>
    <xdr:sp>
      <xdr:nvSpPr>
        <xdr:cNvPr id="40" name="Line 40"/>
        <xdr:cNvSpPr>
          <a:spLocks/>
        </xdr:cNvSpPr>
      </xdr:nvSpPr>
      <xdr:spPr>
        <a:xfrm flipV="1">
          <a:off x="7000875" y="6296025"/>
          <a:ext cx="118110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285750</xdr:rowOff>
    </xdr:from>
    <xdr:to>
      <xdr:col>7</xdr:col>
      <xdr:colOff>1238250</xdr:colOff>
      <xdr:row>16</xdr:row>
      <xdr:rowOff>400050</xdr:rowOff>
    </xdr:to>
    <xdr:sp>
      <xdr:nvSpPr>
        <xdr:cNvPr id="41" name="Line 41"/>
        <xdr:cNvSpPr>
          <a:spLocks/>
        </xdr:cNvSpPr>
      </xdr:nvSpPr>
      <xdr:spPr>
        <a:xfrm flipV="1">
          <a:off x="7000875" y="8343900"/>
          <a:ext cx="12192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17</xdr:row>
      <xdr:rowOff>381000</xdr:rowOff>
    </xdr:from>
    <xdr:to>
      <xdr:col>7</xdr:col>
      <xdr:colOff>1162050</xdr:colOff>
      <xdr:row>17</xdr:row>
      <xdr:rowOff>381000</xdr:rowOff>
    </xdr:to>
    <xdr:sp>
      <xdr:nvSpPr>
        <xdr:cNvPr id="42" name="Line 42"/>
        <xdr:cNvSpPr>
          <a:spLocks/>
        </xdr:cNvSpPr>
      </xdr:nvSpPr>
      <xdr:spPr>
        <a:xfrm>
          <a:off x="6972300" y="10525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342900</xdr:rowOff>
    </xdr:from>
    <xdr:to>
      <xdr:col>10</xdr:col>
      <xdr:colOff>647700</xdr:colOff>
      <xdr:row>7</xdr:row>
      <xdr:rowOff>342900</xdr:rowOff>
    </xdr:to>
    <xdr:sp>
      <xdr:nvSpPr>
        <xdr:cNvPr id="43" name="Line 43"/>
        <xdr:cNvSpPr>
          <a:spLocks/>
        </xdr:cNvSpPr>
      </xdr:nvSpPr>
      <xdr:spPr>
        <a:xfrm>
          <a:off x="10848975" y="2838450"/>
          <a:ext cx="64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6</xdr:row>
      <xdr:rowOff>342900</xdr:rowOff>
    </xdr:from>
    <xdr:to>
      <xdr:col>10</xdr:col>
      <xdr:colOff>647700</xdr:colOff>
      <xdr:row>7</xdr:row>
      <xdr:rowOff>381000</xdr:rowOff>
    </xdr:to>
    <xdr:sp>
      <xdr:nvSpPr>
        <xdr:cNvPr id="44" name="Line 44"/>
        <xdr:cNvSpPr>
          <a:spLocks/>
        </xdr:cNvSpPr>
      </xdr:nvSpPr>
      <xdr:spPr>
        <a:xfrm flipV="1">
          <a:off x="10829925" y="2838450"/>
          <a:ext cx="6667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400050</xdr:rowOff>
    </xdr:from>
    <xdr:to>
      <xdr:col>10</xdr:col>
      <xdr:colOff>609600</xdr:colOff>
      <xdr:row>8</xdr:row>
      <xdr:rowOff>400050</xdr:rowOff>
    </xdr:to>
    <xdr:sp>
      <xdr:nvSpPr>
        <xdr:cNvPr id="45" name="Line 45"/>
        <xdr:cNvSpPr>
          <a:spLocks/>
        </xdr:cNvSpPr>
      </xdr:nvSpPr>
      <xdr:spPr>
        <a:xfrm>
          <a:off x="10829925" y="4286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381000</xdr:rowOff>
    </xdr:from>
    <xdr:to>
      <xdr:col>10</xdr:col>
      <xdr:colOff>590550</xdr:colOff>
      <xdr:row>9</xdr:row>
      <xdr:rowOff>381000</xdr:rowOff>
    </xdr:to>
    <xdr:sp>
      <xdr:nvSpPr>
        <xdr:cNvPr id="46" name="Line 46"/>
        <xdr:cNvSpPr>
          <a:spLocks/>
        </xdr:cNvSpPr>
      </xdr:nvSpPr>
      <xdr:spPr>
        <a:xfrm>
          <a:off x="10848975" y="4962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10</xdr:row>
      <xdr:rowOff>400050</xdr:rowOff>
    </xdr:from>
    <xdr:to>
      <xdr:col>10</xdr:col>
      <xdr:colOff>647700</xdr:colOff>
      <xdr:row>11</xdr:row>
      <xdr:rowOff>381000</xdr:rowOff>
    </xdr:to>
    <xdr:sp>
      <xdr:nvSpPr>
        <xdr:cNvPr id="47" name="Line 47"/>
        <xdr:cNvSpPr>
          <a:spLocks/>
        </xdr:cNvSpPr>
      </xdr:nvSpPr>
      <xdr:spPr>
        <a:xfrm>
          <a:off x="10829925" y="5676900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381000</xdr:rowOff>
    </xdr:from>
    <xdr:to>
      <xdr:col>10</xdr:col>
      <xdr:colOff>647700</xdr:colOff>
      <xdr:row>14</xdr:row>
      <xdr:rowOff>419100</xdr:rowOff>
    </xdr:to>
    <xdr:sp>
      <xdr:nvSpPr>
        <xdr:cNvPr id="48" name="Line 48"/>
        <xdr:cNvSpPr>
          <a:spLocks/>
        </xdr:cNvSpPr>
      </xdr:nvSpPr>
      <xdr:spPr>
        <a:xfrm>
          <a:off x="10868025" y="6353175"/>
          <a:ext cx="62865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342900</xdr:rowOff>
    </xdr:from>
    <xdr:to>
      <xdr:col>10</xdr:col>
      <xdr:colOff>647700</xdr:colOff>
      <xdr:row>12</xdr:row>
      <xdr:rowOff>381000</xdr:rowOff>
    </xdr:to>
    <xdr:sp>
      <xdr:nvSpPr>
        <xdr:cNvPr id="49" name="Line 49"/>
        <xdr:cNvSpPr>
          <a:spLocks/>
        </xdr:cNvSpPr>
      </xdr:nvSpPr>
      <xdr:spPr>
        <a:xfrm flipV="1">
          <a:off x="10848975" y="5619750"/>
          <a:ext cx="647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381000</xdr:rowOff>
    </xdr:from>
    <xdr:to>
      <xdr:col>10</xdr:col>
      <xdr:colOff>647700</xdr:colOff>
      <xdr:row>13</xdr:row>
      <xdr:rowOff>381000</xdr:rowOff>
    </xdr:to>
    <xdr:sp>
      <xdr:nvSpPr>
        <xdr:cNvPr id="50" name="Line 50"/>
        <xdr:cNvSpPr>
          <a:spLocks/>
        </xdr:cNvSpPr>
      </xdr:nvSpPr>
      <xdr:spPr>
        <a:xfrm flipV="1">
          <a:off x="10868025" y="7048500"/>
          <a:ext cx="628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361950</xdr:rowOff>
    </xdr:from>
    <xdr:to>
      <xdr:col>10</xdr:col>
      <xdr:colOff>628650</xdr:colOff>
      <xdr:row>14</xdr:row>
      <xdr:rowOff>400050</xdr:rowOff>
    </xdr:to>
    <xdr:sp>
      <xdr:nvSpPr>
        <xdr:cNvPr id="51" name="Line 51"/>
        <xdr:cNvSpPr>
          <a:spLocks/>
        </xdr:cNvSpPr>
      </xdr:nvSpPr>
      <xdr:spPr>
        <a:xfrm flipV="1">
          <a:off x="10848975" y="7724775"/>
          <a:ext cx="628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361950</xdr:rowOff>
    </xdr:from>
    <xdr:to>
      <xdr:col>10</xdr:col>
      <xdr:colOff>647700</xdr:colOff>
      <xdr:row>17</xdr:row>
      <xdr:rowOff>400050</xdr:rowOff>
    </xdr:to>
    <xdr:sp>
      <xdr:nvSpPr>
        <xdr:cNvPr id="52" name="Line 52"/>
        <xdr:cNvSpPr>
          <a:spLocks/>
        </xdr:cNvSpPr>
      </xdr:nvSpPr>
      <xdr:spPr>
        <a:xfrm>
          <a:off x="10848975" y="9115425"/>
          <a:ext cx="647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15</xdr:row>
      <xdr:rowOff>323850</xdr:rowOff>
    </xdr:from>
    <xdr:to>
      <xdr:col>10</xdr:col>
      <xdr:colOff>628650</xdr:colOff>
      <xdr:row>16</xdr:row>
      <xdr:rowOff>381000</xdr:rowOff>
    </xdr:to>
    <xdr:sp>
      <xdr:nvSpPr>
        <xdr:cNvPr id="53" name="Line 53"/>
        <xdr:cNvSpPr>
          <a:spLocks/>
        </xdr:cNvSpPr>
      </xdr:nvSpPr>
      <xdr:spPr>
        <a:xfrm flipV="1">
          <a:off x="10829925" y="9077325"/>
          <a:ext cx="647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361950</xdr:rowOff>
    </xdr:from>
    <xdr:to>
      <xdr:col>10</xdr:col>
      <xdr:colOff>628650</xdr:colOff>
      <xdr:row>19</xdr:row>
      <xdr:rowOff>323850</xdr:rowOff>
    </xdr:to>
    <xdr:sp>
      <xdr:nvSpPr>
        <xdr:cNvPr id="54" name="Line 54"/>
        <xdr:cNvSpPr>
          <a:spLocks/>
        </xdr:cNvSpPr>
      </xdr:nvSpPr>
      <xdr:spPr>
        <a:xfrm>
          <a:off x="10868025" y="10506075"/>
          <a:ext cx="6096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381000</xdr:rowOff>
    </xdr:from>
    <xdr:to>
      <xdr:col>10</xdr:col>
      <xdr:colOff>628650</xdr:colOff>
      <xdr:row>18</xdr:row>
      <xdr:rowOff>342900</xdr:rowOff>
    </xdr:to>
    <xdr:sp>
      <xdr:nvSpPr>
        <xdr:cNvPr id="55" name="Line 55"/>
        <xdr:cNvSpPr>
          <a:spLocks/>
        </xdr:cNvSpPr>
      </xdr:nvSpPr>
      <xdr:spPr>
        <a:xfrm flipV="1">
          <a:off x="10848975" y="9829800"/>
          <a:ext cx="6286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19</xdr:row>
      <xdr:rowOff>361950</xdr:rowOff>
    </xdr:from>
    <xdr:to>
      <xdr:col>10</xdr:col>
      <xdr:colOff>647700</xdr:colOff>
      <xdr:row>20</xdr:row>
      <xdr:rowOff>361950</xdr:rowOff>
    </xdr:to>
    <xdr:sp>
      <xdr:nvSpPr>
        <xdr:cNvPr id="56" name="Line 56"/>
        <xdr:cNvSpPr>
          <a:spLocks/>
        </xdr:cNvSpPr>
      </xdr:nvSpPr>
      <xdr:spPr>
        <a:xfrm>
          <a:off x="10829925" y="11896725"/>
          <a:ext cx="66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381000</xdr:rowOff>
    </xdr:from>
    <xdr:to>
      <xdr:col>10</xdr:col>
      <xdr:colOff>609600</xdr:colOff>
      <xdr:row>20</xdr:row>
      <xdr:rowOff>381000</xdr:rowOff>
    </xdr:to>
    <xdr:sp>
      <xdr:nvSpPr>
        <xdr:cNvPr id="57" name="Line 57"/>
        <xdr:cNvSpPr>
          <a:spLocks/>
        </xdr:cNvSpPr>
      </xdr:nvSpPr>
      <xdr:spPr>
        <a:xfrm flipV="1">
          <a:off x="10868025" y="11220450"/>
          <a:ext cx="5905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21</xdr:row>
      <xdr:rowOff>419100</xdr:rowOff>
    </xdr:from>
    <xdr:to>
      <xdr:col>10</xdr:col>
      <xdr:colOff>647700</xdr:colOff>
      <xdr:row>22</xdr:row>
      <xdr:rowOff>323850</xdr:rowOff>
    </xdr:to>
    <xdr:sp>
      <xdr:nvSpPr>
        <xdr:cNvPr id="58" name="Line 58"/>
        <xdr:cNvSpPr>
          <a:spLocks/>
        </xdr:cNvSpPr>
      </xdr:nvSpPr>
      <xdr:spPr>
        <a:xfrm>
          <a:off x="10829925" y="13344525"/>
          <a:ext cx="66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381000</xdr:rowOff>
    </xdr:from>
    <xdr:to>
      <xdr:col>10</xdr:col>
      <xdr:colOff>647700</xdr:colOff>
      <xdr:row>22</xdr:row>
      <xdr:rowOff>400050</xdr:rowOff>
    </xdr:to>
    <xdr:sp>
      <xdr:nvSpPr>
        <xdr:cNvPr id="59" name="Line 59"/>
        <xdr:cNvSpPr>
          <a:spLocks/>
        </xdr:cNvSpPr>
      </xdr:nvSpPr>
      <xdr:spPr>
        <a:xfrm flipV="1">
          <a:off x="10848975" y="13306425"/>
          <a:ext cx="647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361950</xdr:rowOff>
    </xdr:from>
    <xdr:to>
      <xdr:col>10</xdr:col>
      <xdr:colOff>571500</xdr:colOff>
      <xdr:row>23</xdr:row>
      <xdr:rowOff>361950</xdr:rowOff>
    </xdr:to>
    <xdr:sp>
      <xdr:nvSpPr>
        <xdr:cNvPr id="60" name="Line 60"/>
        <xdr:cNvSpPr>
          <a:spLocks/>
        </xdr:cNvSpPr>
      </xdr:nvSpPr>
      <xdr:spPr>
        <a:xfrm>
          <a:off x="10848975" y="14678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361950</xdr:rowOff>
    </xdr:from>
    <xdr:to>
      <xdr:col>10</xdr:col>
      <xdr:colOff>609600</xdr:colOff>
      <xdr:row>24</xdr:row>
      <xdr:rowOff>361950</xdr:rowOff>
    </xdr:to>
    <xdr:sp>
      <xdr:nvSpPr>
        <xdr:cNvPr id="61" name="Line 61"/>
        <xdr:cNvSpPr>
          <a:spLocks/>
        </xdr:cNvSpPr>
      </xdr:nvSpPr>
      <xdr:spPr>
        <a:xfrm>
          <a:off x="10868025" y="15373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361950</xdr:rowOff>
    </xdr:from>
    <xdr:to>
      <xdr:col>10</xdr:col>
      <xdr:colOff>647700</xdr:colOff>
      <xdr:row>25</xdr:row>
      <xdr:rowOff>361950</xdr:rowOff>
    </xdr:to>
    <xdr:sp>
      <xdr:nvSpPr>
        <xdr:cNvPr id="62" name="Line 62"/>
        <xdr:cNvSpPr>
          <a:spLocks/>
        </xdr:cNvSpPr>
      </xdr:nvSpPr>
      <xdr:spPr>
        <a:xfrm>
          <a:off x="10868025" y="16068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342900</xdr:rowOff>
    </xdr:from>
    <xdr:to>
      <xdr:col>13</xdr:col>
      <xdr:colOff>609600</xdr:colOff>
      <xdr:row>25</xdr:row>
      <xdr:rowOff>342900</xdr:rowOff>
    </xdr:to>
    <xdr:sp>
      <xdr:nvSpPr>
        <xdr:cNvPr id="63" name="Line 63"/>
        <xdr:cNvSpPr>
          <a:spLocks/>
        </xdr:cNvSpPr>
      </xdr:nvSpPr>
      <xdr:spPr>
        <a:xfrm>
          <a:off x="14144625" y="16049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323850</xdr:rowOff>
    </xdr:from>
    <xdr:to>
      <xdr:col>14</xdr:col>
      <xdr:colOff>0</xdr:colOff>
      <xdr:row>24</xdr:row>
      <xdr:rowOff>361950</xdr:rowOff>
    </xdr:to>
    <xdr:sp>
      <xdr:nvSpPr>
        <xdr:cNvPr id="64" name="Line 64"/>
        <xdr:cNvSpPr>
          <a:spLocks/>
        </xdr:cNvSpPr>
      </xdr:nvSpPr>
      <xdr:spPr>
        <a:xfrm flipV="1">
          <a:off x="14163675" y="14639925"/>
          <a:ext cx="6667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342900</xdr:rowOff>
    </xdr:from>
    <xdr:to>
      <xdr:col>13</xdr:col>
      <xdr:colOff>647700</xdr:colOff>
      <xdr:row>24</xdr:row>
      <xdr:rowOff>361950</xdr:rowOff>
    </xdr:to>
    <xdr:sp>
      <xdr:nvSpPr>
        <xdr:cNvPr id="65" name="Line 65"/>
        <xdr:cNvSpPr>
          <a:spLocks/>
        </xdr:cNvSpPr>
      </xdr:nvSpPr>
      <xdr:spPr>
        <a:xfrm>
          <a:off x="14144625" y="14658975"/>
          <a:ext cx="647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933450</xdr:colOff>
      <xdr:row>21</xdr:row>
      <xdr:rowOff>400050</xdr:rowOff>
    </xdr:from>
    <xdr:to>
      <xdr:col>13</xdr:col>
      <xdr:colOff>647700</xdr:colOff>
      <xdr:row>22</xdr:row>
      <xdr:rowOff>381000</xdr:rowOff>
    </xdr:to>
    <xdr:sp>
      <xdr:nvSpPr>
        <xdr:cNvPr id="66" name="Line 66"/>
        <xdr:cNvSpPr>
          <a:spLocks/>
        </xdr:cNvSpPr>
      </xdr:nvSpPr>
      <xdr:spPr>
        <a:xfrm flipV="1">
          <a:off x="14125575" y="13325475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400050</xdr:rowOff>
    </xdr:from>
    <xdr:to>
      <xdr:col>13</xdr:col>
      <xdr:colOff>647700</xdr:colOff>
      <xdr:row>21</xdr:row>
      <xdr:rowOff>419100</xdr:rowOff>
    </xdr:to>
    <xdr:sp>
      <xdr:nvSpPr>
        <xdr:cNvPr id="67" name="Line 67"/>
        <xdr:cNvSpPr>
          <a:spLocks/>
        </xdr:cNvSpPr>
      </xdr:nvSpPr>
      <xdr:spPr>
        <a:xfrm flipV="1">
          <a:off x="14144625" y="12630150"/>
          <a:ext cx="647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361950</xdr:rowOff>
    </xdr:from>
    <xdr:to>
      <xdr:col>13</xdr:col>
      <xdr:colOff>647700</xdr:colOff>
      <xdr:row>20</xdr:row>
      <xdr:rowOff>361950</xdr:rowOff>
    </xdr:to>
    <xdr:sp>
      <xdr:nvSpPr>
        <xdr:cNvPr id="68" name="Line 68"/>
        <xdr:cNvSpPr>
          <a:spLocks/>
        </xdr:cNvSpPr>
      </xdr:nvSpPr>
      <xdr:spPr>
        <a:xfrm flipV="1">
          <a:off x="14163675" y="11201400"/>
          <a:ext cx="6286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381000</xdr:rowOff>
    </xdr:from>
    <xdr:to>
      <xdr:col>13</xdr:col>
      <xdr:colOff>647700</xdr:colOff>
      <xdr:row>22</xdr:row>
      <xdr:rowOff>342900</xdr:rowOff>
    </xdr:to>
    <xdr:sp>
      <xdr:nvSpPr>
        <xdr:cNvPr id="69" name="Line 69"/>
        <xdr:cNvSpPr>
          <a:spLocks/>
        </xdr:cNvSpPr>
      </xdr:nvSpPr>
      <xdr:spPr>
        <a:xfrm>
          <a:off x="14144625" y="11915775"/>
          <a:ext cx="64770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323850</xdr:rowOff>
    </xdr:from>
    <xdr:to>
      <xdr:col>13</xdr:col>
      <xdr:colOff>666750</xdr:colOff>
      <xdr:row>18</xdr:row>
      <xdr:rowOff>381000</xdr:rowOff>
    </xdr:to>
    <xdr:sp>
      <xdr:nvSpPr>
        <xdr:cNvPr id="70" name="Line 70"/>
        <xdr:cNvSpPr>
          <a:spLocks/>
        </xdr:cNvSpPr>
      </xdr:nvSpPr>
      <xdr:spPr>
        <a:xfrm flipV="1">
          <a:off x="14144625" y="10467975"/>
          <a:ext cx="6667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381000</xdr:rowOff>
    </xdr:from>
    <xdr:to>
      <xdr:col>13</xdr:col>
      <xdr:colOff>609600</xdr:colOff>
      <xdr:row>19</xdr:row>
      <xdr:rowOff>400050</xdr:rowOff>
    </xdr:to>
    <xdr:sp>
      <xdr:nvSpPr>
        <xdr:cNvPr id="71" name="Line 71"/>
        <xdr:cNvSpPr>
          <a:spLocks/>
        </xdr:cNvSpPr>
      </xdr:nvSpPr>
      <xdr:spPr>
        <a:xfrm>
          <a:off x="14144625" y="10525125"/>
          <a:ext cx="6096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361950</xdr:rowOff>
    </xdr:from>
    <xdr:to>
      <xdr:col>13</xdr:col>
      <xdr:colOff>628650</xdr:colOff>
      <xdr:row>16</xdr:row>
      <xdr:rowOff>419100</xdr:rowOff>
    </xdr:to>
    <xdr:sp>
      <xdr:nvSpPr>
        <xdr:cNvPr id="72" name="Line 72"/>
        <xdr:cNvSpPr>
          <a:spLocks/>
        </xdr:cNvSpPr>
      </xdr:nvSpPr>
      <xdr:spPr>
        <a:xfrm flipV="1">
          <a:off x="14144625" y="9115425"/>
          <a:ext cx="628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323850</xdr:rowOff>
    </xdr:from>
    <xdr:to>
      <xdr:col>13</xdr:col>
      <xdr:colOff>666750</xdr:colOff>
      <xdr:row>16</xdr:row>
      <xdr:rowOff>342900</xdr:rowOff>
    </xdr:to>
    <xdr:sp>
      <xdr:nvSpPr>
        <xdr:cNvPr id="73" name="Line 73"/>
        <xdr:cNvSpPr>
          <a:spLocks/>
        </xdr:cNvSpPr>
      </xdr:nvSpPr>
      <xdr:spPr>
        <a:xfrm>
          <a:off x="14163675" y="9077325"/>
          <a:ext cx="647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381000</xdr:rowOff>
    </xdr:from>
    <xdr:to>
      <xdr:col>13</xdr:col>
      <xdr:colOff>628650</xdr:colOff>
      <xdr:row>14</xdr:row>
      <xdr:rowOff>400050</xdr:rowOff>
    </xdr:to>
    <xdr:sp>
      <xdr:nvSpPr>
        <xdr:cNvPr id="74" name="Line 74"/>
        <xdr:cNvSpPr>
          <a:spLocks/>
        </xdr:cNvSpPr>
      </xdr:nvSpPr>
      <xdr:spPr>
        <a:xfrm>
          <a:off x="14182725" y="8439150"/>
          <a:ext cx="590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361950</xdr:rowOff>
    </xdr:from>
    <xdr:to>
      <xdr:col>13</xdr:col>
      <xdr:colOff>628650</xdr:colOff>
      <xdr:row>13</xdr:row>
      <xdr:rowOff>361950</xdr:rowOff>
    </xdr:to>
    <xdr:sp>
      <xdr:nvSpPr>
        <xdr:cNvPr id="75" name="Line 75"/>
        <xdr:cNvSpPr>
          <a:spLocks/>
        </xdr:cNvSpPr>
      </xdr:nvSpPr>
      <xdr:spPr>
        <a:xfrm>
          <a:off x="14144625" y="7724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381000</xdr:rowOff>
    </xdr:from>
    <xdr:to>
      <xdr:col>13</xdr:col>
      <xdr:colOff>628650</xdr:colOff>
      <xdr:row>12</xdr:row>
      <xdr:rowOff>381000</xdr:rowOff>
    </xdr:to>
    <xdr:sp>
      <xdr:nvSpPr>
        <xdr:cNvPr id="76" name="Line 76"/>
        <xdr:cNvSpPr>
          <a:spLocks/>
        </xdr:cNvSpPr>
      </xdr:nvSpPr>
      <xdr:spPr>
        <a:xfrm flipV="1">
          <a:off x="14144625" y="5657850"/>
          <a:ext cx="6286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11</xdr:row>
      <xdr:rowOff>381000</xdr:rowOff>
    </xdr:from>
    <xdr:to>
      <xdr:col>13</xdr:col>
      <xdr:colOff>628650</xdr:colOff>
      <xdr:row>12</xdr:row>
      <xdr:rowOff>361950</xdr:rowOff>
    </xdr:to>
    <xdr:sp>
      <xdr:nvSpPr>
        <xdr:cNvPr id="77" name="Line 77"/>
        <xdr:cNvSpPr>
          <a:spLocks/>
        </xdr:cNvSpPr>
      </xdr:nvSpPr>
      <xdr:spPr>
        <a:xfrm>
          <a:off x="14182725" y="6353175"/>
          <a:ext cx="590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361950</xdr:rowOff>
    </xdr:from>
    <xdr:to>
      <xdr:col>13</xdr:col>
      <xdr:colOff>647700</xdr:colOff>
      <xdr:row>11</xdr:row>
      <xdr:rowOff>323850</xdr:rowOff>
    </xdr:to>
    <xdr:sp>
      <xdr:nvSpPr>
        <xdr:cNvPr id="78" name="Line 78"/>
        <xdr:cNvSpPr>
          <a:spLocks/>
        </xdr:cNvSpPr>
      </xdr:nvSpPr>
      <xdr:spPr>
        <a:xfrm>
          <a:off x="14144625" y="5638800"/>
          <a:ext cx="647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381000</xdr:rowOff>
    </xdr:from>
    <xdr:to>
      <xdr:col>13</xdr:col>
      <xdr:colOff>590550</xdr:colOff>
      <xdr:row>9</xdr:row>
      <xdr:rowOff>381000</xdr:rowOff>
    </xdr:to>
    <xdr:sp>
      <xdr:nvSpPr>
        <xdr:cNvPr id="79" name="Line 79"/>
        <xdr:cNvSpPr>
          <a:spLocks/>
        </xdr:cNvSpPr>
      </xdr:nvSpPr>
      <xdr:spPr>
        <a:xfrm>
          <a:off x="14144625" y="4962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381000</xdr:rowOff>
    </xdr:from>
    <xdr:to>
      <xdr:col>13</xdr:col>
      <xdr:colOff>647700</xdr:colOff>
      <xdr:row>8</xdr:row>
      <xdr:rowOff>381000</xdr:rowOff>
    </xdr:to>
    <xdr:sp>
      <xdr:nvSpPr>
        <xdr:cNvPr id="80" name="Line 80"/>
        <xdr:cNvSpPr>
          <a:spLocks/>
        </xdr:cNvSpPr>
      </xdr:nvSpPr>
      <xdr:spPr>
        <a:xfrm>
          <a:off x="14163675" y="4267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</xdr:row>
      <xdr:rowOff>342900</xdr:rowOff>
    </xdr:from>
    <xdr:to>
      <xdr:col>13</xdr:col>
      <xdr:colOff>647700</xdr:colOff>
      <xdr:row>7</xdr:row>
      <xdr:rowOff>419100</xdr:rowOff>
    </xdr:to>
    <xdr:sp>
      <xdr:nvSpPr>
        <xdr:cNvPr id="81" name="Line 81"/>
        <xdr:cNvSpPr>
          <a:spLocks/>
        </xdr:cNvSpPr>
      </xdr:nvSpPr>
      <xdr:spPr>
        <a:xfrm flipV="1">
          <a:off x="14182725" y="2838450"/>
          <a:ext cx="6096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342900</xdr:rowOff>
    </xdr:from>
    <xdr:to>
      <xdr:col>13</xdr:col>
      <xdr:colOff>647700</xdr:colOff>
      <xdr:row>7</xdr:row>
      <xdr:rowOff>400050</xdr:rowOff>
    </xdr:to>
    <xdr:sp>
      <xdr:nvSpPr>
        <xdr:cNvPr id="82" name="Line 82"/>
        <xdr:cNvSpPr>
          <a:spLocks/>
        </xdr:cNvSpPr>
      </xdr:nvSpPr>
      <xdr:spPr>
        <a:xfrm>
          <a:off x="14144625" y="2838450"/>
          <a:ext cx="647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361950</xdr:rowOff>
    </xdr:from>
    <xdr:to>
      <xdr:col>16</xdr:col>
      <xdr:colOff>685800</xdr:colOff>
      <xdr:row>7</xdr:row>
      <xdr:rowOff>342900</xdr:rowOff>
    </xdr:to>
    <xdr:sp>
      <xdr:nvSpPr>
        <xdr:cNvPr id="83" name="Line 83"/>
        <xdr:cNvSpPr>
          <a:spLocks/>
        </xdr:cNvSpPr>
      </xdr:nvSpPr>
      <xdr:spPr>
        <a:xfrm>
          <a:off x="17440275" y="2857500"/>
          <a:ext cx="685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933450</xdr:colOff>
      <xdr:row>7</xdr:row>
      <xdr:rowOff>342900</xdr:rowOff>
    </xdr:from>
    <xdr:to>
      <xdr:col>16</xdr:col>
      <xdr:colOff>723900</xdr:colOff>
      <xdr:row>9</xdr:row>
      <xdr:rowOff>381000</xdr:rowOff>
    </xdr:to>
    <xdr:sp>
      <xdr:nvSpPr>
        <xdr:cNvPr id="84" name="Line 84"/>
        <xdr:cNvSpPr>
          <a:spLocks/>
        </xdr:cNvSpPr>
      </xdr:nvSpPr>
      <xdr:spPr>
        <a:xfrm>
          <a:off x="17421225" y="3533775"/>
          <a:ext cx="7429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933450</xdr:colOff>
      <xdr:row>6</xdr:row>
      <xdr:rowOff>361950</xdr:rowOff>
    </xdr:from>
    <xdr:to>
      <xdr:col>17</xdr:col>
      <xdr:colOff>0</xdr:colOff>
      <xdr:row>8</xdr:row>
      <xdr:rowOff>381000</xdr:rowOff>
    </xdr:to>
    <xdr:sp>
      <xdr:nvSpPr>
        <xdr:cNvPr id="85" name="Line 85"/>
        <xdr:cNvSpPr>
          <a:spLocks/>
        </xdr:cNvSpPr>
      </xdr:nvSpPr>
      <xdr:spPr>
        <a:xfrm flipV="1">
          <a:off x="17421225" y="2857500"/>
          <a:ext cx="7620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361950</xdr:rowOff>
    </xdr:from>
    <xdr:to>
      <xdr:col>16</xdr:col>
      <xdr:colOff>685800</xdr:colOff>
      <xdr:row>10</xdr:row>
      <xdr:rowOff>361950</xdr:rowOff>
    </xdr:to>
    <xdr:sp>
      <xdr:nvSpPr>
        <xdr:cNvPr id="86" name="Line 86"/>
        <xdr:cNvSpPr>
          <a:spLocks/>
        </xdr:cNvSpPr>
      </xdr:nvSpPr>
      <xdr:spPr>
        <a:xfrm>
          <a:off x="17440275" y="4943475"/>
          <a:ext cx="685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323850</xdr:rowOff>
    </xdr:from>
    <xdr:to>
      <xdr:col>16</xdr:col>
      <xdr:colOff>723900</xdr:colOff>
      <xdr:row>10</xdr:row>
      <xdr:rowOff>400050</xdr:rowOff>
    </xdr:to>
    <xdr:sp>
      <xdr:nvSpPr>
        <xdr:cNvPr id="87" name="Line 87"/>
        <xdr:cNvSpPr>
          <a:spLocks/>
        </xdr:cNvSpPr>
      </xdr:nvSpPr>
      <xdr:spPr>
        <a:xfrm flipV="1">
          <a:off x="17459325" y="4210050"/>
          <a:ext cx="7048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400050</xdr:rowOff>
    </xdr:from>
    <xdr:to>
      <xdr:col>16</xdr:col>
      <xdr:colOff>704850</xdr:colOff>
      <xdr:row>11</xdr:row>
      <xdr:rowOff>400050</xdr:rowOff>
    </xdr:to>
    <xdr:sp>
      <xdr:nvSpPr>
        <xdr:cNvPr id="88" name="Line 88"/>
        <xdr:cNvSpPr>
          <a:spLocks/>
        </xdr:cNvSpPr>
      </xdr:nvSpPr>
      <xdr:spPr>
        <a:xfrm>
          <a:off x="17440275" y="6372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381000</xdr:rowOff>
    </xdr:from>
    <xdr:to>
      <xdr:col>16</xdr:col>
      <xdr:colOff>723900</xdr:colOff>
      <xdr:row>15</xdr:row>
      <xdr:rowOff>381000</xdr:rowOff>
    </xdr:to>
    <xdr:sp>
      <xdr:nvSpPr>
        <xdr:cNvPr id="89" name="Line 89"/>
        <xdr:cNvSpPr>
          <a:spLocks/>
        </xdr:cNvSpPr>
      </xdr:nvSpPr>
      <xdr:spPr>
        <a:xfrm>
          <a:off x="17459325" y="7048500"/>
          <a:ext cx="70485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381000</xdr:rowOff>
    </xdr:from>
    <xdr:to>
      <xdr:col>16</xdr:col>
      <xdr:colOff>704850</xdr:colOff>
      <xdr:row>13</xdr:row>
      <xdr:rowOff>381000</xdr:rowOff>
    </xdr:to>
    <xdr:sp>
      <xdr:nvSpPr>
        <xdr:cNvPr id="90" name="Line 90"/>
        <xdr:cNvSpPr>
          <a:spLocks/>
        </xdr:cNvSpPr>
      </xdr:nvSpPr>
      <xdr:spPr>
        <a:xfrm>
          <a:off x="17478375" y="7743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381000</xdr:rowOff>
    </xdr:from>
    <xdr:to>
      <xdr:col>16</xdr:col>
      <xdr:colOff>704850</xdr:colOff>
      <xdr:row>14</xdr:row>
      <xdr:rowOff>400050</xdr:rowOff>
    </xdr:to>
    <xdr:sp>
      <xdr:nvSpPr>
        <xdr:cNvPr id="91" name="Line 91"/>
        <xdr:cNvSpPr>
          <a:spLocks/>
        </xdr:cNvSpPr>
      </xdr:nvSpPr>
      <xdr:spPr>
        <a:xfrm flipV="1">
          <a:off x="17459325" y="7048500"/>
          <a:ext cx="6858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342900</xdr:rowOff>
    </xdr:from>
    <xdr:to>
      <xdr:col>16</xdr:col>
      <xdr:colOff>685800</xdr:colOff>
      <xdr:row>15</xdr:row>
      <xdr:rowOff>323850</xdr:rowOff>
    </xdr:to>
    <xdr:sp>
      <xdr:nvSpPr>
        <xdr:cNvPr id="92" name="Line 92"/>
        <xdr:cNvSpPr>
          <a:spLocks/>
        </xdr:cNvSpPr>
      </xdr:nvSpPr>
      <xdr:spPr>
        <a:xfrm flipV="1">
          <a:off x="17478375" y="8401050"/>
          <a:ext cx="647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400050</xdr:rowOff>
    </xdr:from>
    <xdr:to>
      <xdr:col>16</xdr:col>
      <xdr:colOff>704850</xdr:colOff>
      <xdr:row>17</xdr:row>
      <xdr:rowOff>342900</xdr:rowOff>
    </xdr:to>
    <xdr:sp>
      <xdr:nvSpPr>
        <xdr:cNvPr id="93" name="Line 93"/>
        <xdr:cNvSpPr>
          <a:spLocks/>
        </xdr:cNvSpPr>
      </xdr:nvSpPr>
      <xdr:spPr>
        <a:xfrm>
          <a:off x="17459325" y="9848850"/>
          <a:ext cx="6858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933450</xdr:colOff>
      <xdr:row>17</xdr:row>
      <xdr:rowOff>381000</xdr:rowOff>
    </xdr:from>
    <xdr:to>
      <xdr:col>16</xdr:col>
      <xdr:colOff>685800</xdr:colOff>
      <xdr:row>18</xdr:row>
      <xdr:rowOff>323850</xdr:rowOff>
    </xdr:to>
    <xdr:sp>
      <xdr:nvSpPr>
        <xdr:cNvPr id="94" name="Line 94"/>
        <xdr:cNvSpPr>
          <a:spLocks/>
        </xdr:cNvSpPr>
      </xdr:nvSpPr>
      <xdr:spPr>
        <a:xfrm>
          <a:off x="17421225" y="10525125"/>
          <a:ext cx="7048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419100</xdr:rowOff>
    </xdr:from>
    <xdr:to>
      <xdr:col>16</xdr:col>
      <xdr:colOff>704850</xdr:colOff>
      <xdr:row>18</xdr:row>
      <xdr:rowOff>381000</xdr:rowOff>
    </xdr:to>
    <xdr:sp>
      <xdr:nvSpPr>
        <xdr:cNvPr id="95" name="Line 95"/>
        <xdr:cNvSpPr>
          <a:spLocks/>
        </xdr:cNvSpPr>
      </xdr:nvSpPr>
      <xdr:spPr>
        <a:xfrm flipV="1">
          <a:off x="17459325" y="9867900"/>
          <a:ext cx="6858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361950</xdr:rowOff>
    </xdr:from>
    <xdr:to>
      <xdr:col>16</xdr:col>
      <xdr:colOff>704850</xdr:colOff>
      <xdr:row>22</xdr:row>
      <xdr:rowOff>361950</xdr:rowOff>
    </xdr:to>
    <xdr:sp>
      <xdr:nvSpPr>
        <xdr:cNvPr id="96" name="Line 96"/>
        <xdr:cNvSpPr>
          <a:spLocks/>
        </xdr:cNvSpPr>
      </xdr:nvSpPr>
      <xdr:spPr>
        <a:xfrm>
          <a:off x="17459325" y="11896725"/>
          <a:ext cx="68580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933450</xdr:colOff>
      <xdr:row>19</xdr:row>
      <xdr:rowOff>381000</xdr:rowOff>
    </xdr:from>
    <xdr:to>
      <xdr:col>16</xdr:col>
      <xdr:colOff>666750</xdr:colOff>
      <xdr:row>20</xdr:row>
      <xdr:rowOff>361950</xdr:rowOff>
    </xdr:to>
    <xdr:sp>
      <xdr:nvSpPr>
        <xdr:cNvPr id="97" name="Line 97"/>
        <xdr:cNvSpPr>
          <a:spLocks/>
        </xdr:cNvSpPr>
      </xdr:nvSpPr>
      <xdr:spPr>
        <a:xfrm flipV="1">
          <a:off x="17421225" y="11915775"/>
          <a:ext cx="685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381000</xdr:rowOff>
    </xdr:from>
    <xdr:to>
      <xdr:col>16</xdr:col>
      <xdr:colOff>666750</xdr:colOff>
      <xdr:row>21</xdr:row>
      <xdr:rowOff>361950</xdr:rowOff>
    </xdr:to>
    <xdr:sp>
      <xdr:nvSpPr>
        <xdr:cNvPr id="98" name="Line 98"/>
        <xdr:cNvSpPr>
          <a:spLocks/>
        </xdr:cNvSpPr>
      </xdr:nvSpPr>
      <xdr:spPr>
        <a:xfrm flipV="1">
          <a:off x="17478375" y="12611100"/>
          <a:ext cx="628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361950</xdr:rowOff>
    </xdr:from>
    <xdr:to>
      <xdr:col>16</xdr:col>
      <xdr:colOff>704850</xdr:colOff>
      <xdr:row>23</xdr:row>
      <xdr:rowOff>419100</xdr:rowOff>
    </xdr:to>
    <xdr:sp>
      <xdr:nvSpPr>
        <xdr:cNvPr id="99" name="Line 99"/>
        <xdr:cNvSpPr>
          <a:spLocks/>
        </xdr:cNvSpPr>
      </xdr:nvSpPr>
      <xdr:spPr>
        <a:xfrm>
          <a:off x="17440275" y="139827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933450</xdr:colOff>
      <xdr:row>21</xdr:row>
      <xdr:rowOff>400050</xdr:rowOff>
    </xdr:from>
    <xdr:to>
      <xdr:col>16</xdr:col>
      <xdr:colOff>685800</xdr:colOff>
      <xdr:row>23</xdr:row>
      <xdr:rowOff>361950</xdr:rowOff>
    </xdr:to>
    <xdr:sp>
      <xdr:nvSpPr>
        <xdr:cNvPr id="100" name="Line 100"/>
        <xdr:cNvSpPr>
          <a:spLocks/>
        </xdr:cNvSpPr>
      </xdr:nvSpPr>
      <xdr:spPr>
        <a:xfrm flipV="1">
          <a:off x="17421225" y="13325475"/>
          <a:ext cx="704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361950</xdr:rowOff>
    </xdr:from>
    <xdr:to>
      <xdr:col>16</xdr:col>
      <xdr:colOff>666750</xdr:colOff>
      <xdr:row>25</xdr:row>
      <xdr:rowOff>361950</xdr:rowOff>
    </xdr:to>
    <xdr:sp>
      <xdr:nvSpPr>
        <xdr:cNvPr id="101" name="Line 101"/>
        <xdr:cNvSpPr>
          <a:spLocks/>
        </xdr:cNvSpPr>
      </xdr:nvSpPr>
      <xdr:spPr>
        <a:xfrm flipV="1">
          <a:off x="17440275" y="15373350"/>
          <a:ext cx="66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361950</xdr:rowOff>
    </xdr:from>
    <xdr:to>
      <xdr:col>19</xdr:col>
      <xdr:colOff>1181100</xdr:colOff>
      <xdr:row>24</xdr:row>
      <xdr:rowOff>342900</xdr:rowOff>
    </xdr:to>
    <xdr:sp>
      <xdr:nvSpPr>
        <xdr:cNvPr id="102" name="Line 102"/>
        <xdr:cNvSpPr>
          <a:spLocks/>
        </xdr:cNvSpPr>
      </xdr:nvSpPr>
      <xdr:spPr>
        <a:xfrm flipV="1">
          <a:off x="20831175" y="13982700"/>
          <a:ext cx="11811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971550</xdr:colOff>
      <xdr:row>23</xdr:row>
      <xdr:rowOff>361950</xdr:rowOff>
    </xdr:from>
    <xdr:to>
      <xdr:col>19</xdr:col>
      <xdr:colOff>1181100</xdr:colOff>
      <xdr:row>24</xdr:row>
      <xdr:rowOff>400050</xdr:rowOff>
    </xdr:to>
    <xdr:sp>
      <xdr:nvSpPr>
        <xdr:cNvPr id="103" name="Line 103"/>
        <xdr:cNvSpPr>
          <a:spLocks/>
        </xdr:cNvSpPr>
      </xdr:nvSpPr>
      <xdr:spPr>
        <a:xfrm>
          <a:off x="20812125" y="14678025"/>
          <a:ext cx="1200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400050</xdr:rowOff>
    </xdr:from>
    <xdr:to>
      <xdr:col>19</xdr:col>
      <xdr:colOff>1162050</xdr:colOff>
      <xdr:row>23</xdr:row>
      <xdr:rowOff>400050</xdr:rowOff>
    </xdr:to>
    <xdr:sp>
      <xdr:nvSpPr>
        <xdr:cNvPr id="104" name="Line 104"/>
        <xdr:cNvSpPr>
          <a:spLocks/>
        </xdr:cNvSpPr>
      </xdr:nvSpPr>
      <xdr:spPr>
        <a:xfrm>
          <a:off x="20850225" y="14020800"/>
          <a:ext cx="1143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361950</xdr:rowOff>
    </xdr:from>
    <xdr:to>
      <xdr:col>19</xdr:col>
      <xdr:colOff>1219200</xdr:colOff>
      <xdr:row>21</xdr:row>
      <xdr:rowOff>381000</xdr:rowOff>
    </xdr:to>
    <xdr:sp>
      <xdr:nvSpPr>
        <xdr:cNvPr id="105" name="Line 105"/>
        <xdr:cNvSpPr>
          <a:spLocks/>
        </xdr:cNvSpPr>
      </xdr:nvSpPr>
      <xdr:spPr>
        <a:xfrm flipV="1">
          <a:off x="20850225" y="9115425"/>
          <a:ext cx="120015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361950</xdr:rowOff>
    </xdr:from>
    <xdr:to>
      <xdr:col>19</xdr:col>
      <xdr:colOff>1162050</xdr:colOff>
      <xdr:row>20</xdr:row>
      <xdr:rowOff>381000</xdr:rowOff>
    </xdr:to>
    <xdr:sp>
      <xdr:nvSpPr>
        <xdr:cNvPr id="106" name="Line 106"/>
        <xdr:cNvSpPr>
          <a:spLocks/>
        </xdr:cNvSpPr>
      </xdr:nvSpPr>
      <xdr:spPr>
        <a:xfrm flipV="1">
          <a:off x="20850225" y="11201400"/>
          <a:ext cx="11430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323850</xdr:rowOff>
    </xdr:from>
    <xdr:to>
      <xdr:col>19</xdr:col>
      <xdr:colOff>1200150</xdr:colOff>
      <xdr:row>19</xdr:row>
      <xdr:rowOff>400050</xdr:rowOff>
    </xdr:to>
    <xdr:sp>
      <xdr:nvSpPr>
        <xdr:cNvPr id="107" name="Line 107"/>
        <xdr:cNvSpPr>
          <a:spLocks/>
        </xdr:cNvSpPr>
      </xdr:nvSpPr>
      <xdr:spPr>
        <a:xfrm flipV="1">
          <a:off x="20831175" y="9772650"/>
          <a:ext cx="12001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342900</xdr:rowOff>
    </xdr:from>
    <xdr:to>
      <xdr:col>19</xdr:col>
      <xdr:colOff>1219200</xdr:colOff>
      <xdr:row>18</xdr:row>
      <xdr:rowOff>381000</xdr:rowOff>
    </xdr:to>
    <xdr:sp>
      <xdr:nvSpPr>
        <xdr:cNvPr id="108" name="Line 108"/>
        <xdr:cNvSpPr>
          <a:spLocks/>
        </xdr:cNvSpPr>
      </xdr:nvSpPr>
      <xdr:spPr>
        <a:xfrm flipV="1">
          <a:off x="20831175" y="8401050"/>
          <a:ext cx="121920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381000</xdr:rowOff>
    </xdr:from>
    <xdr:to>
      <xdr:col>19</xdr:col>
      <xdr:colOff>1181100</xdr:colOff>
      <xdr:row>20</xdr:row>
      <xdr:rowOff>342900</xdr:rowOff>
    </xdr:to>
    <xdr:sp>
      <xdr:nvSpPr>
        <xdr:cNvPr id="109" name="Line 109"/>
        <xdr:cNvSpPr>
          <a:spLocks/>
        </xdr:cNvSpPr>
      </xdr:nvSpPr>
      <xdr:spPr>
        <a:xfrm>
          <a:off x="20850225" y="10525125"/>
          <a:ext cx="11620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381000</xdr:rowOff>
    </xdr:from>
    <xdr:to>
      <xdr:col>19</xdr:col>
      <xdr:colOff>1162050</xdr:colOff>
      <xdr:row>17</xdr:row>
      <xdr:rowOff>381000</xdr:rowOff>
    </xdr:to>
    <xdr:sp>
      <xdr:nvSpPr>
        <xdr:cNvPr id="110" name="Line 110"/>
        <xdr:cNvSpPr>
          <a:spLocks/>
        </xdr:cNvSpPr>
      </xdr:nvSpPr>
      <xdr:spPr>
        <a:xfrm>
          <a:off x="20831175" y="9829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342900</xdr:rowOff>
    </xdr:from>
    <xdr:to>
      <xdr:col>19</xdr:col>
      <xdr:colOff>1200150</xdr:colOff>
      <xdr:row>21</xdr:row>
      <xdr:rowOff>381000</xdr:rowOff>
    </xdr:to>
    <xdr:sp>
      <xdr:nvSpPr>
        <xdr:cNvPr id="111" name="Line 111"/>
        <xdr:cNvSpPr>
          <a:spLocks/>
        </xdr:cNvSpPr>
      </xdr:nvSpPr>
      <xdr:spPr>
        <a:xfrm>
          <a:off x="20831175" y="9096375"/>
          <a:ext cx="120015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342900</xdr:rowOff>
    </xdr:from>
    <xdr:to>
      <xdr:col>19</xdr:col>
      <xdr:colOff>1162050</xdr:colOff>
      <xdr:row>14</xdr:row>
      <xdr:rowOff>381000</xdr:rowOff>
    </xdr:to>
    <xdr:sp>
      <xdr:nvSpPr>
        <xdr:cNvPr id="112" name="Line 112"/>
        <xdr:cNvSpPr>
          <a:spLocks/>
        </xdr:cNvSpPr>
      </xdr:nvSpPr>
      <xdr:spPr>
        <a:xfrm flipV="1">
          <a:off x="20850225" y="7705725"/>
          <a:ext cx="11430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381000</xdr:rowOff>
    </xdr:from>
    <xdr:to>
      <xdr:col>19</xdr:col>
      <xdr:colOff>1181100</xdr:colOff>
      <xdr:row>7</xdr:row>
      <xdr:rowOff>400050</xdr:rowOff>
    </xdr:to>
    <xdr:sp>
      <xdr:nvSpPr>
        <xdr:cNvPr id="113" name="Line 113"/>
        <xdr:cNvSpPr>
          <a:spLocks/>
        </xdr:cNvSpPr>
      </xdr:nvSpPr>
      <xdr:spPr>
        <a:xfrm>
          <a:off x="20850225" y="2876550"/>
          <a:ext cx="11620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381000</xdr:rowOff>
    </xdr:from>
    <xdr:to>
      <xdr:col>20</xdr:col>
      <xdr:colOff>0</xdr:colOff>
      <xdr:row>9</xdr:row>
      <xdr:rowOff>381000</xdr:rowOff>
    </xdr:to>
    <xdr:sp>
      <xdr:nvSpPr>
        <xdr:cNvPr id="114" name="Line 114"/>
        <xdr:cNvSpPr>
          <a:spLocks/>
        </xdr:cNvSpPr>
      </xdr:nvSpPr>
      <xdr:spPr>
        <a:xfrm>
          <a:off x="20831175" y="3571875"/>
          <a:ext cx="12382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361950</xdr:rowOff>
    </xdr:from>
    <xdr:to>
      <xdr:col>19</xdr:col>
      <xdr:colOff>1181100</xdr:colOff>
      <xdr:row>8</xdr:row>
      <xdr:rowOff>381000</xdr:rowOff>
    </xdr:to>
    <xdr:sp>
      <xdr:nvSpPr>
        <xdr:cNvPr id="115" name="Line 115"/>
        <xdr:cNvSpPr>
          <a:spLocks/>
        </xdr:cNvSpPr>
      </xdr:nvSpPr>
      <xdr:spPr>
        <a:xfrm flipV="1">
          <a:off x="20831175" y="2857500"/>
          <a:ext cx="11811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361950</xdr:rowOff>
    </xdr:from>
    <xdr:to>
      <xdr:col>19</xdr:col>
      <xdr:colOff>1200150</xdr:colOff>
      <xdr:row>9</xdr:row>
      <xdr:rowOff>323850</xdr:rowOff>
    </xdr:to>
    <xdr:sp>
      <xdr:nvSpPr>
        <xdr:cNvPr id="116" name="Line 116"/>
        <xdr:cNvSpPr>
          <a:spLocks/>
        </xdr:cNvSpPr>
      </xdr:nvSpPr>
      <xdr:spPr>
        <a:xfrm flipV="1">
          <a:off x="20831175" y="4248150"/>
          <a:ext cx="1200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971550</xdr:colOff>
      <xdr:row>10</xdr:row>
      <xdr:rowOff>342900</xdr:rowOff>
    </xdr:from>
    <xdr:to>
      <xdr:col>19</xdr:col>
      <xdr:colOff>1200150</xdr:colOff>
      <xdr:row>11</xdr:row>
      <xdr:rowOff>342900</xdr:rowOff>
    </xdr:to>
    <xdr:sp>
      <xdr:nvSpPr>
        <xdr:cNvPr id="117" name="Line 117"/>
        <xdr:cNvSpPr>
          <a:spLocks/>
        </xdr:cNvSpPr>
      </xdr:nvSpPr>
      <xdr:spPr>
        <a:xfrm>
          <a:off x="20812125" y="5619750"/>
          <a:ext cx="1219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361950</xdr:rowOff>
    </xdr:from>
    <xdr:to>
      <xdr:col>19</xdr:col>
      <xdr:colOff>1200150</xdr:colOff>
      <xdr:row>12</xdr:row>
      <xdr:rowOff>361950</xdr:rowOff>
    </xdr:to>
    <xdr:sp>
      <xdr:nvSpPr>
        <xdr:cNvPr id="118" name="Line 118"/>
        <xdr:cNvSpPr>
          <a:spLocks/>
        </xdr:cNvSpPr>
      </xdr:nvSpPr>
      <xdr:spPr>
        <a:xfrm>
          <a:off x="20850225" y="6334125"/>
          <a:ext cx="1181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381000</xdr:rowOff>
    </xdr:from>
    <xdr:to>
      <xdr:col>19</xdr:col>
      <xdr:colOff>1181100</xdr:colOff>
      <xdr:row>12</xdr:row>
      <xdr:rowOff>400050</xdr:rowOff>
    </xdr:to>
    <xdr:sp>
      <xdr:nvSpPr>
        <xdr:cNvPr id="119" name="Line 119"/>
        <xdr:cNvSpPr>
          <a:spLocks/>
        </xdr:cNvSpPr>
      </xdr:nvSpPr>
      <xdr:spPr>
        <a:xfrm flipV="1">
          <a:off x="20831175" y="5657850"/>
          <a:ext cx="11811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323850</xdr:rowOff>
    </xdr:from>
    <xdr:to>
      <xdr:col>19</xdr:col>
      <xdr:colOff>1200150</xdr:colOff>
      <xdr:row>19</xdr:row>
      <xdr:rowOff>342900</xdr:rowOff>
    </xdr:to>
    <xdr:sp>
      <xdr:nvSpPr>
        <xdr:cNvPr id="120" name="Line 120"/>
        <xdr:cNvSpPr>
          <a:spLocks/>
        </xdr:cNvSpPr>
      </xdr:nvSpPr>
      <xdr:spPr>
        <a:xfrm>
          <a:off x="20850225" y="7686675"/>
          <a:ext cx="118110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94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60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93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768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1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11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18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92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9"/>
  <sheetViews>
    <sheetView view="pageBreakPreview" zoomScale="40" zoomScaleNormal="75" zoomScaleSheetLayoutView="40" zoomScalePageLayoutView="0" workbookViewId="0" topLeftCell="A1">
      <selection activeCell="A2" sqref="A2:B3"/>
    </sheetView>
  </sheetViews>
  <sheetFormatPr defaultColWidth="9.00390625" defaultRowHeight="13.5"/>
  <cols>
    <col min="1" max="1" width="8.375" style="1" customWidth="1"/>
    <col min="2" max="2" width="31.875" style="1" customWidth="1"/>
    <col min="3" max="3" width="12.625" style="1" customWidth="1"/>
    <col min="4" max="4" width="8.875" style="1" customWidth="1"/>
    <col min="5" max="5" width="10.125" style="1" customWidth="1"/>
    <col min="6" max="6" width="6.625" style="1" customWidth="1"/>
    <col min="7" max="7" width="4.375" style="1" customWidth="1"/>
    <col min="8" max="9" width="6.625" style="1" customWidth="1"/>
    <col min="10" max="10" width="14.125" style="1" customWidth="1"/>
    <col min="11" max="11" width="6.625" style="1" customWidth="1"/>
    <col min="12" max="12" width="7.875" style="1" customWidth="1"/>
    <col min="13" max="13" width="6.625" style="1" customWidth="1"/>
    <col min="14" max="14" width="4.375" style="1" customWidth="1"/>
    <col min="15" max="16" width="6.625" style="1" customWidth="1"/>
    <col min="17" max="17" width="14.375" style="1" customWidth="1"/>
    <col min="18" max="18" width="6.625" style="1" customWidth="1"/>
    <col min="19" max="19" width="7.625" style="1" customWidth="1"/>
    <col min="20" max="20" width="6.625" style="1" customWidth="1"/>
    <col min="21" max="21" width="4.375" style="1" customWidth="1"/>
    <col min="22" max="23" width="6.625" style="1" customWidth="1"/>
    <col min="24" max="24" width="14.375" style="1" customWidth="1"/>
    <col min="25" max="25" width="6.625" style="1" customWidth="1"/>
    <col min="26" max="26" width="7.875" style="1" customWidth="1"/>
    <col min="27" max="27" width="9.375" style="1" customWidth="1"/>
    <col min="28" max="28" width="11.875" style="1" customWidth="1"/>
    <col min="29" max="29" width="7.875" style="1" customWidth="1"/>
    <col min="30" max="16384" width="9.00390625" style="1" customWidth="1"/>
  </cols>
  <sheetData>
    <row r="1" spans="3:5" ht="6.75" customHeight="1" thickBot="1">
      <c r="C1" s="1051"/>
      <c r="D1" s="1051"/>
      <c r="E1" s="1051"/>
    </row>
    <row r="2" spans="1:29" s="114" customFormat="1" ht="50.25" customHeight="1" thickTop="1">
      <c r="A2" s="1423" t="s">
        <v>408</v>
      </c>
      <c r="B2" s="1391"/>
      <c r="C2" s="1424" t="s">
        <v>789</v>
      </c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  <c r="R2" s="1425"/>
      <c r="S2" s="1425"/>
      <c r="T2" s="1425"/>
      <c r="U2" s="1425"/>
      <c r="V2" s="1425"/>
      <c r="W2" s="1426"/>
      <c r="X2" s="1293" t="s">
        <v>790</v>
      </c>
      <c r="Y2" s="1250"/>
      <c r="Z2" s="1250"/>
      <c r="AA2" s="1250"/>
      <c r="AB2" s="1250"/>
      <c r="AC2" s="1250"/>
    </row>
    <row r="3" spans="1:29" s="114" customFormat="1" ht="48.75" customHeight="1" thickBot="1">
      <c r="A3" s="1423"/>
      <c r="B3" s="1391"/>
      <c r="C3" s="1427"/>
      <c r="D3" s="1428"/>
      <c r="E3" s="1428"/>
      <c r="F3" s="1428"/>
      <c r="G3" s="1428"/>
      <c r="H3" s="1428"/>
      <c r="I3" s="1428"/>
      <c r="J3" s="1428"/>
      <c r="K3" s="1428"/>
      <c r="L3" s="1428"/>
      <c r="M3" s="1428"/>
      <c r="N3" s="1428"/>
      <c r="O3" s="1428"/>
      <c r="P3" s="1428"/>
      <c r="Q3" s="1428"/>
      <c r="R3" s="1428"/>
      <c r="S3" s="1428"/>
      <c r="T3" s="1428"/>
      <c r="U3" s="1428"/>
      <c r="V3" s="1428"/>
      <c r="W3" s="1429"/>
      <c r="X3" s="1293" t="s">
        <v>791</v>
      </c>
      <c r="Y3" s="1250"/>
      <c r="Z3" s="1250"/>
      <c r="AA3" s="1250"/>
      <c r="AB3" s="1250"/>
      <c r="AC3" s="1250"/>
    </row>
    <row r="4" spans="1:29" s="114" customFormat="1" ht="42.75" customHeight="1" thickBot="1" thickTop="1">
      <c r="A4" s="1430"/>
      <c r="B4" s="1430"/>
      <c r="C4" s="1431" t="s">
        <v>792</v>
      </c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1431"/>
      <c r="T4" s="1431"/>
      <c r="U4" s="1431"/>
      <c r="V4" s="1431"/>
      <c r="W4" s="1431"/>
      <c r="X4" s="1276" t="s">
        <v>793</v>
      </c>
      <c r="Y4" s="1276"/>
      <c r="Z4" s="1276"/>
      <c r="AA4" s="1276"/>
      <c r="AB4" s="1276"/>
      <c r="AC4" s="1276"/>
    </row>
    <row r="5" spans="1:29" s="114" customFormat="1" ht="32.25" customHeight="1" thickTop="1">
      <c r="A5" s="726" t="s">
        <v>326</v>
      </c>
      <c r="B5" s="1421" t="s">
        <v>265</v>
      </c>
      <c r="C5" s="1138" t="s">
        <v>266</v>
      </c>
      <c r="D5" s="1138" t="s">
        <v>311</v>
      </c>
      <c r="E5" s="1140" t="s">
        <v>276</v>
      </c>
      <c r="F5" s="1411" t="s">
        <v>794</v>
      </c>
      <c r="G5" s="1412"/>
      <c r="H5" s="1412"/>
      <c r="I5" s="1412"/>
      <c r="J5" s="1412"/>
      <c r="K5" s="1412"/>
      <c r="L5" s="1413"/>
      <c r="M5" s="1412" t="s">
        <v>795</v>
      </c>
      <c r="N5" s="1412"/>
      <c r="O5" s="1412"/>
      <c r="P5" s="1412"/>
      <c r="Q5" s="1412"/>
      <c r="R5" s="1412"/>
      <c r="S5" s="1412"/>
      <c r="T5" s="1411" t="s">
        <v>796</v>
      </c>
      <c r="U5" s="1412"/>
      <c r="V5" s="1412"/>
      <c r="W5" s="1412"/>
      <c r="X5" s="1412"/>
      <c r="Y5" s="1412"/>
      <c r="Z5" s="1413"/>
      <c r="AA5" s="727" t="s">
        <v>797</v>
      </c>
      <c r="AB5" s="1137" t="s">
        <v>798</v>
      </c>
      <c r="AC5" s="1414"/>
    </row>
    <row r="6" spans="1:29" s="114" customFormat="1" ht="32.25" customHeight="1" thickBot="1">
      <c r="A6" s="728" t="s">
        <v>254</v>
      </c>
      <c r="B6" s="1422"/>
      <c r="C6" s="1139"/>
      <c r="D6" s="1139"/>
      <c r="E6" s="1141"/>
      <c r="F6" s="729" t="s">
        <v>278</v>
      </c>
      <c r="G6" s="730" t="s">
        <v>279</v>
      </c>
      <c r="H6" s="730" t="s">
        <v>280</v>
      </c>
      <c r="I6" s="730" t="s">
        <v>281</v>
      </c>
      <c r="J6" s="730" t="s">
        <v>282</v>
      </c>
      <c r="K6" s="730" t="s">
        <v>254</v>
      </c>
      <c r="L6" s="133" t="s">
        <v>1</v>
      </c>
      <c r="M6" s="731" t="s">
        <v>278</v>
      </c>
      <c r="N6" s="730" t="s">
        <v>279</v>
      </c>
      <c r="O6" s="730" t="s">
        <v>280</v>
      </c>
      <c r="P6" s="730" t="s">
        <v>281</v>
      </c>
      <c r="Q6" s="730" t="s">
        <v>282</v>
      </c>
      <c r="R6" s="730" t="s">
        <v>254</v>
      </c>
      <c r="S6" s="732" t="s">
        <v>1</v>
      </c>
      <c r="T6" s="729" t="s">
        <v>278</v>
      </c>
      <c r="U6" s="730" t="s">
        <v>279</v>
      </c>
      <c r="V6" s="730" t="s">
        <v>280</v>
      </c>
      <c r="W6" s="730" t="s">
        <v>281</v>
      </c>
      <c r="X6" s="730" t="s">
        <v>282</v>
      </c>
      <c r="Y6" s="730" t="s">
        <v>254</v>
      </c>
      <c r="Z6" s="133" t="s">
        <v>1</v>
      </c>
      <c r="AA6" s="733" t="s">
        <v>1</v>
      </c>
      <c r="AB6" s="123" t="s">
        <v>1</v>
      </c>
      <c r="AC6" s="734" t="s">
        <v>254</v>
      </c>
    </row>
    <row r="7" spans="1:29" s="114" customFormat="1" ht="54.75" customHeight="1">
      <c r="A7" s="735">
        <v>1</v>
      </c>
      <c r="B7" s="736" t="s">
        <v>560</v>
      </c>
      <c r="C7" s="737" t="s">
        <v>561</v>
      </c>
      <c r="D7" s="738" t="s">
        <v>9</v>
      </c>
      <c r="E7" s="739">
        <v>0.76</v>
      </c>
      <c r="F7" s="740">
        <v>2</v>
      </c>
      <c r="G7" s="741"/>
      <c r="H7" s="741">
        <v>23</v>
      </c>
      <c r="I7" s="741">
        <v>49</v>
      </c>
      <c r="J7" s="742">
        <f aca="true" t="shared" si="0" ref="J7:J35">(H7*60+I7)*E7</f>
        <v>1086.04</v>
      </c>
      <c r="K7" s="741">
        <v>2</v>
      </c>
      <c r="L7" s="743">
        <v>99</v>
      </c>
      <c r="M7" s="744">
        <v>3</v>
      </c>
      <c r="N7" s="741"/>
      <c r="O7" s="741">
        <v>20</v>
      </c>
      <c r="P7" s="741">
        <v>3</v>
      </c>
      <c r="Q7" s="745">
        <f aca="true" t="shared" si="1" ref="Q7:Q35">(O7*60+P7)*E7</f>
        <v>914.28</v>
      </c>
      <c r="R7" s="741">
        <v>3</v>
      </c>
      <c r="S7" s="746">
        <v>98</v>
      </c>
      <c r="T7" s="740">
        <v>2</v>
      </c>
      <c r="U7" s="741"/>
      <c r="V7" s="741">
        <v>19</v>
      </c>
      <c r="W7" s="741">
        <v>15</v>
      </c>
      <c r="X7" s="745">
        <f aca="true" t="shared" si="2" ref="X7:X15">(V7*60+W7)*E7</f>
        <v>877.8</v>
      </c>
      <c r="Y7" s="741">
        <v>1</v>
      </c>
      <c r="Z7" s="743">
        <v>100</v>
      </c>
      <c r="AA7" s="747">
        <f aca="true" t="shared" si="3" ref="AA7:AA44">Z7+S7+L7</f>
        <v>297</v>
      </c>
      <c r="AB7" s="748">
        <v>1024</v>
      </c>
      <c r="AC7" s="749">
        <v>1</v>
      </c>
    </row>
    <row r="8" spans="1:29" s="114" customFormat="1" ht="54.75" customHeight="1">
      <c r="A8" s="750">
        <v>2</v>
      </c>
      <c r="B8" s="751" t="s">
        <v>619</v>
      </c>
      <c r="C8" s="752" t="s">
        <v>620</v>
      </c>
      <c r="D8" s="753" t="s">
        <v>9</v>
      </c>
      <c r="E8" s="411">
        <v>0.7</v>
      </c>
      <c r="F8" s="422">
        <v>14</v>
      </c>
      <c r="G8" s="421"/>
      <c r="H8" s="421">
        <v>30</v>
      </c>
      <c r="I8" s="421">
        <v>35</v>
      </c>
      <c r="J8" s="754">
        <f t="shared" si="0"/>
        <v>1284.5</v>
      </c>
      <c r="K8" s="421">
        <v>9</v>
      </c>
      <c r="L8" s="423">
        <v>92</v>
      </c>
      <c r="M8" s="755">
        <v>6</v>
      </c>
      <c r="N8" s="421"/>
      <c r="O8" s="421">
        <v>21</v>
      </c>
      <c r="P8" s="421">
        <v>5</v>
      </c>
      <c r="Q8" s="756">
        <f t="shared" si="1"/>
        <v>885.5</v>
      </c>
      <c r="R8" s="421">
        <v>2</v>
      </c>
      <c r="S8" s="757">
        <v>99</v>
      </c>
      <c r="T8" s="422">
        <v>6</v>
      </c>
      <c r="U8" s="421"/>
      <c r="V8" s="421">
        <v>21</v>
      </c>
      <c r="W8" s="421">
        <v>55</v>
      </c>
      <c r="X8" s="756">
        <f t="shared" si="2"/>
        <v>920.4999999999999</v>
      </c>
      <c r="Y8" s="421">
        <v>3</v>
      </c>
      <c r="Z8" s="423">
        <v>98</v>
      </c>
      <c r="AA8" s="758">
        <f t="shared" si="3"/>
        <v>289</v>
      </c>
      <c r="AB8" s="759">
        <v>691</v>
      </c>
      <c r="AC8" s="760">
        <v>20</v>
      </c>
    </row>
    <row r="9" spans="1:29" s="114" customFormat="1" ht="54.75" customHeight="1">
      <c r="A9" s="750">
        <v>3</v>
      </c>
      <c r="B9" s="751" t="s">
        <v>599</v>
      </c>
      <c r="C9" s="752" t="s">
        <v>600</v>
      </c>
      <c r="D9" s="753" t="s">
        <v>601</v>
      </c>
      <c r="E9" s="411">
        <v>0.76</v>
      </c>
      <c r="F9" s="422">
        <v>8</v>
      </c>
      <c r="G9" s="421"/>
      <c r="H9" s="421">
        <v>28</v>
      </c>
      <c r="I9" s="421">
        <v>40</v>
      </c>
      <c r="J9" s="754">
        <f t="shared" si="0"/>
        <v>1307.2</v>
      </c>
      <c r="K9" s="421">
        <v>12</v>
      </c>
      <c r="L9" s="423">
        <v>89</v>
      </c>
      <c r="M9" s="755">
        <v>1</v>
      </c>
      <c r="N9" s="421"/>
      <c r="O9" s="421">
        <v>18</v>
      </c>
      <c r="P9" s="421">
        <v>59</v>
      </c>
      <c r="Q9" s="756">
        <f t="shared" si="1"/>
        <v>865.64</v>
      </c>
      <c r="R9" s="421">
        <v>1</v>
      </c>
      <c r="S9" s="757">
        <v>100</v>
      </c>
      <c r="T9" s="422">
        <v>3</v>
      </c>
      <c r="U9" s="421"/>
      <c r="V9" s="421">
        <v>19</v>
      </c>
      <c r="W9" s="421">
        <v>27</v>
      </c>
      <c r="X9" s="756">
        <f t="shared" si="2"/>
        <v>886.92</v>
      </c>
      <c r="Y9" s="421">
        <v>2</v>
      </c>
      <c r="Z9" s="423">
        <v>99</v>
      </c>
      <c r="AA9" s="758">
        <f t="shared" si="3"/>
        <v>288</v>
      </c>
      <c r="AB9" s="759">
        <v>943</v>
      </c>
      <c r="AC9" s="760">
        <v>6</v>
      </c>
    </row>
    <row r="10" spans="1:29" s="114" customFormat="1" ht="54.75" customHeight="1">
      <c r="A10" s="750">
        <v>4</v>
      </c>
      <c r="B10" s="761" t="s">
        <v>595</v>
      </c>
      <c r="C10" s="762" t="s">
        <v>596</v>
      </c>
      <c r="D10" s="753" t="s">
        <v>9</v>
      </c>
      <c r="E10" s="411">
        <v>0.76</v>
      </c>
      <c r="F10" s="422">
        <v>1</v>
      </c>
      <c r="G10" s="421"/>
      <c r="H10" s="421">
        <v>23</v>
      </c>
      <c r="I10" s="421">
        <v>48</v>
      </c>
      <c r="J10" s="754">
        <f t="shared" si="0"/>
        <v>1085.28</v>
      </c>
      <c r="K10" s="421">
        <v>1</v>
      </c>
      <c r="L10" s="423">
        <v>100</v>
      </c>
      <c r="M10" s="755">
        <v>7</v>
      </c>
      <c r="N10" s="421"/>
      <c r="O10" s="421">
        <v>21</v>
      </c>
      <c r="P10" s="421">
        <v>56</v>
      </c>
      <c r="Q10" s="756">
        <f t="shared" si="1"/>
        <v>1000.16</v>
      </c>
      <c r="R10" s="421">
        <v>10</v>
      </c>
      <c r="S10" s="757">
        <v>91</v>
      </c>
      <c r="T10" s="422">
        <v>4</v>
      </c>
      <c r="U10" s="421"/>
      <c r="V10" s="421">
        <v>20</v>
      </c>
      <c r="W10" s="421">
        <v>40</v>
      </c>
      <c r="X10" s="756">
        <f t="shared" si="2"/>
        <v>942.4</v>
      </c>
      <c r="Y10" s="421">
        <v>5</v>
      </c>
      <c r="Z10" s="423">
        <v>96</v>
      </c>
      <c r="AA10" s="758">
        <f t="shared" si="3"/>
        <v>287</v>
      </c>
      <c r="AB10" s="759">
        <v>991</v>
      </c>
      <c r="AC10" s="760">
        <v>2</v>
      </c>
    </row>
    <row r="11" spans="1:29" s="114" customFormat="1" ht="54.75" customHeight="1">
      <c r="A11" s="750">
        <v>5</v>
      </c>
      <c r="B11" s="751" t="s">
        <v>597</v>
      </c>
      <c r="C11" s="752" t="s">
        <v>598</v>
      </c>
      <c r="D11" s="753" t="s">
        <v>568</v>
      </c>
      <c r="E11" s="411">
        <v>0.71</v>
      </c>
      <c r="F11" s="422">
        <v>5</v>
      </c>
      <c r="G11" s="421"/>
      <c r="H11" s="421">
        <v>28</v>
      </c>
      <c r="I11" s="421">
        <v>2</v>
      </c>
      <c r="J11" s="754">
        <f t="shared" si="0"/>
        <v>1194.22</v>
      </c>
      <c r="K11" s="421">
        <v>6</v>
      </c>
      <c r="L11" s="423">
        <v>95</v>
      </c>
      <c r="M11" s="755">
        <v>8</v>
      </c>
      <c r="N11" s="421"/>
      <c r="O11" s="421">
        <v>22</v>
      </c>
      <c r="P11" s="421">
        <v>30</v>
      </c>
      <c r="Q11" s="756">
        <f t="shared" si="1"/>
        <v>958.5</v>
      </c>
      <c r="R11" s="421">
        <v>6</v>
      </c>
      <c r="S11" s="757">
        <v>95</v>
      </c>
      <c r="T11" s="422">
        <v>11</v>
      </c>
      <c r="U11" s="421"/>
      <c r="V11" s="421">
        <v>22</v>
      </c>
      <c r="W11" s="421">
        <v>40</v>
      </c>
      <c r="X11" s="756">
        <f t="shared" si="2"/>
        <v>965.5999999999999</v>
      </c>
      <c r="Y11" s="421">
        <v>11</v>
      </c>
      <c r="Z11" s="423">
        <v>90</v>
      </c>
      <c r="AA11" s="758">
        <f t="shared" si="3"/>
        <v>280</v>
      </c>
      <c r="AB11" s="759">
        <v>972</v>
      </c>
      <c r="AC11" s="760">
        <v>4</v>
      </c>
    </row>
    <row r="12" spans="1:29" s="38" customFormat="1" ht="54.75" customHeight="1">
      <c r="A12" s="750">
        <v>6</v>
      </c>
      <c r="B12" s="751" t="s">
        <v>630</v>
      </c>
      <c r="C12" s="763" t="s">
        <v>631</v>
      </c>
      <c r="D12" s="753" t="s">
        <v>9</v>
      </c>
      <c r="E12" s="764">
        <v>0.7</v>
      </c>
      <c r="F12" s="422">
        <v>7</v>
      </c>
      <c r="G12" s="421"/>
      <c r="H12" s="421">
        <v>28</v>
      </c>
      <c r="I12" s="421">
        <v>12</v>
      </c>
      <c r="J12" s="754">
        <f t="shared" si="0"/>
        <v>1184.3999999999999</v>
      </c>
      <c r="K12" s="421">
        <v>5</v>
      </c>
      <c r="L12" s="423">
        <v>96</v>
      </c>
      <c r="M12" s="755">
        <v>12</v>
      </c>
      <c r="N12" s="421"/>
      <c r="O12" s="421">
        <v>23</v>
      </c>
      <c r="P12" s="421">
        <v>4</v>
      </c>
      <c r="Q12" s="756">
        <f t="shared" si="1"/>
        <v>968.8</v>
      </c>
      <c r="R12" s="421">
        <v>8</v>
      </c>
      <c r="S12" s="757">
        <v>93</v>
      </c>
      <c r="T12" s="422">
        <v>13</v>
      </c>
      <c r="U12" s="421"/>
      <c r="V12" s="421">
        <v>23</v>
      </c>
      <c r="W12" s="421">
        <v>0</v>
      </c>
      <c r="X12" s="756">
        <f t="shared" si="2"/>
        <v>965.9999999999999</v>
      </c>
      <c r="Y12" s="421">
        <v>12</v>
      </c>
      <c r="Z12" s="423">
        <v>89</v>
      </c>
      <c r="AA12" s="758">
        <f t="shared" si="3"/>
        <v>278</v>
      </c>
      <c r="AB12" s="759">
        <v>566</v>
      </c>
      <c r="AC12" s="760">
        <v>28</v>
      </c>
    </row>
    <row r="13" spans="1:29" s="114" customFormat="1" ht="54.75" customHeight="1">
      <c r="A13" s="750">
        <v>7</v>
      </c>
      <c r="B13" s="751" t="s">
        <v>612</v>
      </c>
      <c r="C13" s="752" t="s">
        <v>613</v>
      </c>
      <c r="D13" s="753" t="s">
        <v>614</v>
      </c>
      <c r="E13" s="411">
        <v>0.82</v>
      </c>
      <c r="F13" s="422">
        <v>4</v>
      </c>
      <c r="G13" s="421"/>
      <c r="H13" s="421">
        <v>27</v>
      </c>
      <c r="I13" s="421">
        <v>54</v>
      </c>
      <c r="J13" s="754">
        <f t="shared" si="0"/>
        <v>1372.6799999999998</v>
      </c>
      <c r="K13" s="421">
        <v>20</v>
      </c>
      <c r="L13" s="423">
        <v>81</v>
      </c>
      <c r="M13" s="755">
        <v>2</v>
      </c>
      <c r="N13" s="421"/>
      <c r="O13" s="421">
        <v>19</v>
      </c>
      <c r="P13" s="421">
        <v>35</v>
      </c>
      <c r="Q13" s="756">
        <f t="shared" si="1"/>
        <v>963.4999999999999</v>
      </c>
      <c r="R13" s="421">
        <v>7</v>
      </c>
      <c r="S13" s="757">
        <v>94</v>
      </c>
      <c r="T13" s="422">
        <v>1</v>
      </c>
      <c r="U13" s="421"/>
      <c r="V13" s="421">
        <v>18</v>
      </c>
      <c r="W13" s="421">
        <v>55</v>
      </c>
      <c r="X13" s="756">
        <f t="shared" si="2"/>
        <v>930.6999999999999</v>
      </c>
      <c r="Y13" s="421">
        <v>4</v>
      </c>
      <c r="Z13" s="423">
        <v>97</v>
      </c>
      <c r="AA13" s="758">
        <f t="shared" si="3"/>
        <v>272</v>
      </c>
      <c r="AB13" s="759">
        <v>923</v>
      </c>
      <c r="AC13" s="760">
        <v>8</v>
      </c>
    </row>
    <row r="14" spans="1:29" ht="54.75" customHeight="1">
      <c r="A14" s="750">
        <v>8</v>
      </c>
      <c r="B14" s="751" t="s">
        <v>566</v>
      </c>
      <c r="C14" s="752" t="s">
        <v>567</v>
      </c>
      <c r="D14" s="753" t="s">
        <v>568</v>
      </c>
      <c r="E14" s="411">
        <v>0.67</v>
      </c>
      <c r="F14" s="422">
        <v>20</v>
      </c>
      <c r="G14" s="421"/>
      <c r="H14" s="421">
        <v>32</v>
      </c>
      <c r="I14" s="421">
        <v>14</v>
      </c>
      <c r="J14" s="754">
        <f t="shared" si="0"/>
        <v>1295.78</v>
      </c>
      <c r="K14" s="421">
        <v>10</v>
      </c>
      <c r="L14" s="423">
        <v>91</v>
      </c>
      <c r="M14" s="755">
        <v>21</v>
      </c>
      <c r="N14" s="421"/>
      <c r="O14" s="421">
        <v>26</v>
      </c>
      <c r="P14" s="421">
        <v>44</v>
      </c>
      <c r="Q14" s="756">
        <f t="shared" si="1"/>
        <v>1074.68</v>
      </c>
      <c r="R14" s="421">
        <v>17</v>
      </c>
      <c r="S14" s="757">
        <v>84</v>
      </c>
      <c r="T14" s="422">
        <v>16</v>
      </c>
      <c r="U14" s="421"/>
      <c r="V14" s="421">
        <v>23</v>
      </c>
      <c r="W14" s="421">
        <v>28</v>
      </c>
      <c r="X14" s="756">
        <f t="shared" si="2"/>
        <v>943.36</v>
      </c>
      <c r="Y14" s="421">
        <v>6</v>
      </c>
      <c r="Z14" s="423">
        <v>95</v>
      </c>
      <c r="AA14" s="758">
        <f t="shared" si="3"/>
        <v>270</v>
      </c>
      <c r="AB14" s="759">
        <v>910</v>
      </c>
      <c r="AC14" s="760">
        <v>12</v>
      </c>
    </row>
    <row r="15" spans="1:29" s="114" customFormat="1" ht="54.75" customHeight="1">
      <c r="A15" s="750">
        <v>9</v>
      </c>
      <c r="B15" s="751" t="s">
        <v>585</v>
      </c>
      <c r="C15" s="752" t="s">
        <v>586</v>
      </c>
      <c r="D15" s="753" t="s">
        <v>10</v>
      </c>
      <c r="E15" s="411">
        <v>0.71</v>
      </c>
      <c r="F15" s="422">
        <v>6</v>
      </c>
      <c r="G15" s="421"/>
      <c r="H15" s="421">
        <v>28</v>
      </c>
      <c r="I15" s="421">
        <v>8</v>
      </c>
      <c r="J15" s="754">
        <f t="shared" si="0"/>
        <v>1198.48</v>
      </c>
      <c r="K15" s="421">
        <v>7</v>
      </c>
      <c r="L15" s="423">
        <v>94</v>
      </c>
      <c r="M15" s="755">
        <v>14</v>
      </c>
      <c r="N15" s="421"/>
      <c r="O15" s="421">
        <v>23</v>
      </c>
      <c r="P15" s="421">
        <v>49</v>
      </c>
      <c r="Q15" s="756">
        <f t="shared" si="1"/>
        <v>1014.5899999999999</v>
      </c>
      <c r="R15" s="421">
        <v>11</v>
      </c>
      <c r="S15" s="757">
        <v>90</v>
      </c>
      <c r="T15" s="422">
        <v>14</v>
      </c>
      <c r="U15" s="421"/>
      <c r="V15" s="421">
        <v>23</v>
      </c>
      <c r="W15" s="421">
        <v>5</v>
      </c>
      <c r="X15" s="756">
        <f t="shared" si="2"/>
        <v>983.3499999999999</v>
      </c>
      <c r="Y15" s="421">
        <v>15</v>
      </c>
      <c r="Z15" s="423">
        <v>86</v>
      </c>
      <c r="AA15" s="758">
        <f t="shared" si="3"/>
        <v>270</v>
      </c>
      <c r="AB15" s="759">
        <v>946</v>
      </c>
      <c r="AC15" s="760">
        <v>5</v>
      </c>
    </row>
    <row r="16" spans="1:29" s="114" customFormat="1" ht="54.75" customHeight="1">
      <c r="A16" s="750">
        <v>10</v>
      </c>
      <c r="B16" s="761" t="s">
        <v>648</v>
      </c>
      <c r="C16" s="752" t="s">
        <v>649</v>
      </c>
      <c r="D16" s="753" t="s">
        <v>568</v>
      </c>
      <c r="E16" s="411">
        <v>0.65</v>
      </c>
      <c r="F16" s="422">
        <v>9</v>
      </c>
      <c r="G16" s="421"/>
      <c r="H16" s="421">
        <v>29</v>
      </c>
      <c r="I16" s="421">
        <v>8</v>
      </c>
      <c r="J16" s="754">
        <f t="shared" si="0"/>
        <v>1136.2</v>
      </c>
      <c r="K16" s="421">
        <v>3</v>
      </c>
      <c r="L16" s="423">
        <v>98</v>
      </c>
      <c r="M16" s="755">
        <v>13</v>
      </c>
      <c r="N16" s="421"/>
      <c r="O16" s="421">
        <v>23</v>
      </c>
      <c r="P16" s="421">
        <v>27</v>
      </c>
      <c r="Q16" s="756">
        <f t="shared" si="1"/>
        <v>914.5500000000001</v>
      </c>
      <c r="R16" s="421">
        <v>4</v>
      </c>
      <c r="S16" s="757">
        <v>97</v>
      </c>
      <c r="T16" s="422"/>
      <c r="U16" s="421"/>
      <c r="V16" s="421"/>
      <c r="W16" s="421"/>
      <c r="X16" s="765" t="s">
        <v>799</v>
      </c>
      <c r="Y16" s="421"/>
      <c r="Z16" s="423">
        <v>72</v>
      </c>
      <c r="AA16" s="758">
        <f t="shared" si="3"/>
        <v>267</v>
      </c>
      <c r="AB16" s="766">
        <v>356</v>
      </c>
      <c r="AC16" s="760">
        <v>37</v>
      </c>
    </row>
    <row r="17" spans="1:29" s="114" customFormat="1" ht="54.75" customHeight="1">
      <c r="A17" s="750">
        <v>11</v>
      </c>
      <c r="B17" s="751" t="s">
        <v>2</v>
      </c>
      <c r="C17" s="762" t="s">
        <v>561</v>
      </c>
      <c r="D17" s="753" t="s">
        <v>9</v>
      </c>
      <c r="E17" s="411">
        <v>0.78</v>
      </c>
      <c r="F17" s="422">
        <v>3</v>
      </c>
      <c r="G17" s="421"/>
      <c r="H17" s="421">
        <v>25</v>
      </c>
      <c r="I17" s="421">
        <v>14</v>
      </c>
      <c r="J17" s="754">
        <f t="shared" si="0"/>
        <v>1180.92</v>
      </c>
      <c r="K17" s="421">
        <v>4</v>
      </c>
      <c r="L17" s="423">
        <v>97</v>
      </c>
      <c r="M17" s="755">
        <v>5</v>
      </c>
      <c r="N17" s="421"/>
      <c r="O17" s="421">
        <v>20</v>
      </c>
      <c r="P17" s="421">
        <v>54</v>
      </c>
      <c r="Q17" s="756">
        <f t="shared" si="1"/>
        <v>978.12</v>
      </c>
      <c r="R17" s="421">
        <v>9</v>
      </c>
      <c r="S17" s="757">
        <v>92</v>
      </c>
      <c r="T17" s="422">
        <v>10</v>
      </c>
      <c r="U17" s="421"/>
      <c r="V17" s="421">
        <v>22</v>
      </c>
      <c r="W17" s="421">
        <v>38</v>
      </c>
      <c r="X17" s="756">
        <f aca="true" t="shared" si="4" ref="X17:X35">(V17*60+W17)*E17</f>
        <v>1059.24</v>
      </c>
      <c r="Y17" s="421">
        <v>24</v>
      </c>
      <c r="Z17" s="423">
        <v>77</v>
      </c>
      <c r="AA17" s="758">
        <f t="shared" si="3"/>
        <v>266</v>
      </c>
      <c r="AB17" s="759">
        <v>714</v>
      </c>
      <c r="AC17" s="760">
        <v>19</v>
      </c>
    </row>
    <row r="18" spans="1:29" s="38" customFormat="1" ht="54.75" customHeight="1">
      <c r="A18" s="750">
        <v>12</v>
      </c>
      <c r="B18" s="761" t="s">
        <v>607</v>
      </c>
      <c r="C18" s="752" t="s">
        <v>561</v>
      </c>
      <c r="D18" s="753" t="s">
        <v>568</v>
      </c>
      <c r="E18" s="411">
        <v>0.74</v>
      </c>
      <c r="F18" s="422">
        <v>10</v>
      </c>
      <c r="G18" s="421"/>
      <c r="H18" s="421">
        <v>29</v>
      </c>
      <c r="I18" s="421">
        <v>14</v>
      </c>
      <c r="J18" s="754">
        <f t="shared" si="0"/>
        <v>1297.96</v>
      </c>
      <c r="K18" s="421">
        <v>11</v>
      </c>
      <c r="L18" s="423">
        <v>90</v>
      </c>
      <c r="M18" s="755">
        <v>15</v>
      </c>
      <c r="N18" s="421"/>
      <c r="O18" s="421">
        <v>24</v>
      </c>
      <c r="P18" s="421">
        <v>50</v>
      </c>
      <c r="Q18" s="756">
        <f t="shared" si="1"/>
        <v>1102.6</v>
      </c>
      <c r="R18" s="421">
        <v>20</v>
      </c>
      <c r="S18" s="757">
        <v>81</v>
      </c>
      <c r="T18" s="422">
        <v>5</v>
      </c>
      <c r="U18" s="421"/>
      <c r="V18" s="421">
        <v>21</v>
      </c>
      <c r="W18" s="421">
        <v>39</v>
      </c>
      <c r="X18" s="756">
        <f t="shared" si="4"/>
        <v>961.26</v>
      </c>
      <c r="Y18" s="421">
        <v>8</v>
      </c>
      <c r="Z18" s="423">
        <v>93</v>
      </c>
      <c r="AA18" s="758">
        <f t="shared" si="3"/>
        <v>264</v>
      </c>
      <c r="AB18" s="759">
        <v>902</v>
      </c>
      <c r="AC18" s="760">
        <v>13</v>
      </c>
    </row>
    <row r="19" spans="1:29" s="114" customFormat="1" ht="54.75" customHeight="1">
      <c r="A19" s="750">
        <v>13</v>
      </c>
      <c r="B19" s="751" t="s">
        <v>577</v>
      </c>
      <c r="C19" s="752" t="s">
        <v>582</v>
      </c>
      <c r="D19" s="753" t="s">
        <v>268</v>
      </c>
      <c r="E19" s="411">
        <v>0.63</v>
      </c>
      <c r="F19" s="422">
        <v>25</v>
      </c>
      <c r="G19" s="421"/>
      <c r="H19" s="421">
        <v>35</v>
      </c>
      <c r="I19" s="421">
        <v>57</v>
      </c>
      <c r="J19" s="754">
        <f t="shared" si="0"/>
        <v>1358.91</v>
      </c>
      <c r="K19" s="421">
        <v>16</v>
      </c>
      <c r="L19" s="423">
        <v>85</v>
      </c>
      <c r="M19" s="755">
        <v>25</v>
      </c>
      <c r="N19" s="421"/>
      <c r="O19" s="421">
        <v>29</v>
      </c>
      <c r="P19" s="421">
        <v>16</v>
      </c>
      <c r="Q19" s="756">
        <f t="shared" si="1"/>
        <v>1106.28</v>
      </c>
      <c r="R19" s="421">
        <v>21</v>
      </c>
      <c r="S19" s="757">
        <v>80</v>
      </c>
      <c r="T19" s="422">
        <v>20</v>
      </c>
      <c r="U19" s="421"/>
      <c r="V19" s="421">
        <v>25</v>
      </c>
      <c r="W19" s="421">
        <v>12</v>
      </c>
      <c r="X19" s="756">
        <f t="shared" si="4"/>
        <v>952.5600000000001</v>
      </c>
      <c r="Y19" s="421">
        <v>7</v>
      </c>
      <c r="Z19" s="423">
        <v>94</v>
      </c>
      <c r="AA19" s="758">
        <f t="shared" si="3"/>
        <v>259</v>
      </c>
      <c r="AB19" s="759">
        <v>930</v>
      </c>
      <c r="AC19" s="760">
        <v>7</v>
      </c>
    </row>
    <row r="20" spans="1:29" s="114" customFormat="1" ht="54.75" customHeight="1">
      <c r="A20" s="750">
        <v>14</v>
      </c>
      <c r="B20" s="751" t="s">
        <v>606</v>
      </c>
      <c r="C20" s="763" t="s">
        <v>598</v>
      </c>
      <c r="D20" s="753" t="s">
        <v>9</v>
      </c>
      <c r="E20" s="411">
        <v>0.69</v>
      </c>
      <c r="F20" s="422">
        <v>19</v>
      </c>
      <c r="G20" s="421"/>
      <c r="H20" s="421">
        <v>31</v>
      </c>
      <c r="I20" s="421">
        <v>56</v>
      </c>
      <c r="J20" s="754">
        <f t="shared" si="0"/>
        <v>1322.04</v>
      </c>
      <c r="K20" s="421">
        <v>14</v>
      </c>
      <c r="L20" s="423">
        <v>87</v>
      </c>
      <c r="M20" s="755">
        <v>23</v>
      </c>
      <c r="N20" s="421"/>
      <c r="O20" s="421">
        <v>27</v>
      </c>
      <c r="P20" s="421">
        <v>25</v>
      </c>
      <c r="Q20" s="756">
        <f t="shared" si="1"/>
        <v>1135.05</v>
      </c>
      <c r="R20" s="421">
        <v>22</v>
      </c>
      <c r="S20" s="757">
        <v>79</v>
      </c>
      <c r="T20" s="422">
        <v>15</v>
      </c>
      <c r="U20" s="421"/>
      <c r="V20" s="421">
        <v>23</v>
      </c>
      <c r="W20" s="421">
        <v>18</v>
      </c>
      <c r="X20" s="756">
        <f t="shared" si="4"/>
        <v>964.6199999999999</v>
      </c>
      <c r="Y20" s="421">
        <v>10</v>
      </c>
      <c r="Z20" s="423">
        <v>91</v>
      </c>
      <c r="AA20" s="758">
        <f t="shared" si="3"/>
        <v>257</v>
      </c>
      <c r="AB20" s="759">
        <v>843</v>
      </c>
      <c r="AC20" s="760">
        <v>17</v>
      </c>
    </row>
    <row r="21" spans="1:29" s="114" customFormat="1" ht="54.75" customHeight="1">
      <c r="A21" s="750">
        <v>15</v>
      </c>
      <c r="B21" s="751" t="s">
        <v>633</v>
      </c>
      <c r="C21" s="752" t="s">
        <v>634</v>
      </c>
      <c r="D21" s="753" t="s">
        <v>9</v>
      </c>
      <c r="E21" s="411">
        <v>0.72</v>
      </c>
      <c r="F21" s="422">
        <v>18</v>
      </c>
      <c r="G21" s="421"/>
      <c r="H21" s="421">
        <v>31</v>
      </c>
      <c r="I21" s="421">
        <v>44</v>
      </c>
      <c r="J21" s="754">
        <f t="shared" si="0"/>
        <v>1370.8799999999999</v>
      </c>
      <c r="K21" s="421">
        <v>19</v>
      </c>
      <c r="L21" s="423">
        <v>82</v>
      </c>
      <c r="M21" s="755">
        <v>16</v>
      </c>
      <c r="N21" s="421"/>
      <c r="O21" s="421">
        <v>25</v>
      </c>
      <c r="P21" s="421">
        <v>4</v>
      </c>
      <c r="Q21" s="767">
        <f t="shared" si="1"/>
        <v>1082.8799999999999</v>
      </c>
      <c r="R21" s="421">
        <v>19</v>
      </c>
      <c r="S21" s="757">
        <v>82</v>
      </c>
      <c r="T21" s="422">
        <v>8</v>
      </c>
      <c r="U21" s="421"/>
      <c r="V21" s="421">
        <v>22</v>
      </c>
      <c r="W21" s="421">
        <v>18</v>
      </c>
      <c r="X21" s="756">
        <f t="shared" si="4"/>
        <v>963.36</v>
      </c>
      <c r="Y21" s="421">
        <v>9</v>
      </c>
      <c r="Z21" s="423">
        <v>92</v>
      </c>
      <c r="AA21" s="758">
        <f t="shared" si="3"/>
        <v>256</v>
      </c>
      <c r="AB21" s="759">
        <v>681</v>
      </c>
      <c r="AC21" s="760">
        <v>22</v>
      </c>
    </row>
    <row r="22" spans="1:29" s="114" customFormat="1" ht="54.75" customHeight="1">
      <c r="A22" s="750">
        <v>16</v>
      </c>
      <c r="B22" s="751" t="s">
        <v>569</v>
      </c>
      <c r="C22" s="752" t="s">
        <v>570</v>
      </c>
      <c r="D22" s="753" t="s">
        <v>10</v>
      </c>
      <c r="E22" s="411">
        <v>0.76</v>
      </c>
      <c r="F22" s="422">
        <v>12</v>
      </c>
      <c r="G22" s="421"/>
      <c r="H22" s="421">
        <v>29</v>
      </c>
      <c r="I22" s="421">
        <v>54</v>
      </c>
      <c r="J22" s="754">
        <f t="shared" si="0"/>
        <v>1363.44</v>
      </c>
      <c r="K22" s="421">
        <v>17</v>
      </c>
      <c r="L22" s="423">
        <v>84</v>
      </c>
      <c r="M22" s="755">
        <v>9</v>
      </c>
      <c r="N22" s="421"/>
      <c r="O22" s="421">
        <v>22</v>
      </c>
      <c r="P22" s="421">
        <v>31</v>
      </c>
      <c r="Q22" s="756">
        <f t="shared" si="1"/>
        <v>1026.76</v>
      </c>
      <c r="R22" s="421">
        <v>13</v>
      </c>
      <c r="S22" s="757">
        <v>88</v>
      </c>
      <c r="T22" s="422">
        <v>9</v>
      </c>
      <c r="U22" s="421"/>
      <c r="V22" s="421">
        <v>22</v>
      </c>
      <c r="W22" s="421">
        <v>32</v>
      </c>
      <c r="X22" s="756">
        <f t="shared" si="4"/>
        <v>1027.52</v>
      </c>
      <c r="Y22" s="421">
        <v>18</v>
      </c>
      <c r="Z22" s="423">
        <v>83</v>
      </c>
      <c r="AA22" s="758">
        <f t="shared" si="3"/>
        <v>255</v>
      </c>
      <c r="AB22" s="759">
        <v>879</v>
      </c>
      <c r="AC22" s="760">
        <v>15</v>
      </c>
    </row>
    <row r="23" spans="1:29" ht="54.75" customHeight="1">
      <c r="A23" s="750">
        <v>17</v>
      </c>
      <c r="B23" s="751" t="s">
        <v>611</v>
      </c>
      <c r="C23" s="752" t="s">
        <v>582</v>
      </c>
      <c r="D23" s="753" t="s">
        <v>594</v>
      </c>
      <c r="E23" s="411">
        <v>0.61</v>
      </c>
      <c r="F23" s="422">
        <v>23</v>
      </c>
      <c r="G23" s="421"/>
      <c r="H23" s="421">
        <v>35</v>
      </c>
      <c r="I23" s="421">
        <v>50</v>
      </c>
      <c r="J23" s="754">
        <f t="shared" si="0"/>
        <v>1311.5</v>
      </c>
      <c r="K23" s="421">
        <v>13</v>
      </c>
      <c r="L23" s="423">
        <v>88</v>
      </c>
      <c r="M23" s="755">
        <v>28</v>
      </c>
      <c r="N23" s="421"/>
      <c r="O23" s="421">
        <v>31</v>
      </c>
      <c r="P23" s="421">
        <v>17</v>
      </c>
      <c r="Q23" s="756">
        <f t="shared" si="1"/>
        <v>1144.97</v>
      </c>
      <c r="R23" s="421">
        <v>24</v>
      </c>
      <c r="S23" s="757">
        <v>77</v>
      </c>
      <c r="T23" s="422">
        <v>25</v>
      </c>
      <c r="U23" s="421"/>
      <c r="V23" s="421">
        <v>26</v>
      </c>
      <c r="W23" s="421">
        <v>41</v>
      </c>
      <c r="X23" s="756">
        <f t="shared" si="4"/>
        <v>976.61</v>
      </c>
      <c r="Y23" s="421">
        <v>13</v>
      </c>
      <c r="Z23" s="423">
        <v>88</v>
      </c>
      <c r="AA23" s="758">
        <f t="shared" si="3"/>
        <v>253</v>
      </c>
      <c r="AB23" s="759">
        <v>913</v>
      </c>
      <c r="AC23" s="760">
        <v>10</v>
      </c>
    </row>
    <row r="24" spans="1:29" ht="54.75" customHeight="1">
      <c r="A24" s="750">
        <v>18</v>
      </c>
      <c r="B24" s="751" t="s">
        <v>602</v>
      </c>
      <c r="C24" s="762" t="s">
        <v>561</v>
      </c>
      <c r="D24" s="753" t="s">
        <v>568</v>
      </c>
      <c r="E24" s="411">
        <v>0.77</v>
      </c>
      <c r="F24" s="422">
        <v>11</v>
      </c>
      <c r="G24" s="421"/>
      <c r="H24" s="421">
        <v>29</v>
      </c>
      <c r="I24" s="421">
        <v>37</v>
      </c>
      <c r="J24" s="754">
        <f t="shared" si="0"/>
        <v>1368.29</v>
      </c>
      <c r="K24" s="421">
        <v>18</v>
      </c>
      <c r="L24" s="423">
        <v>83</v>
      </c>
      <c r="M24" s="755">
        <v>4</v>
      </c>
      <c r="N24" s="421"/>
      <c r="O24" s="421">
        <v>20</v>
      </c>
      <c r="P24" s="421">
        <v>17</v>
      </c>
      <c r="Q24" s="756">
        <f t="shared" si="1"/>
        <v>937.09</v>
      </c>
      <c r="R24" s="421">
        <v>5</v>
      </c>
      <c r="S24" s="757">
        <v>96</v>
      </c>
      <c r="T24" s="422">
        <v>22</v>
      </c>
      <c r="U24" s="421"/>
      <c r="V24" s="421">
        <v>26</v>
      </c>
      <c r="W24" s="421">
        <v>17</v>
      </c>
      <c r="X24" s="756">
        <f t="shared" si="4"/>
        <v>1214.29</v>
      </c>
      <c r="Y24" s="421">
        <v>28</v>
      </c>
      <c r="Z24" s="423">
        <v>73</v>
      </c>
      <c r="AA24" s="758">
        <f t="shared" si="3"/>
        <v>252</v>
      </c>
      <c r="AB24" s="759">
        <v>686</v>
      </c>
      <c r="AC24" s="760">
        <v>21</v>
      </c>
    </row>
    <row r="25" spans="1:29" s="114" customFormat="1" ht="54.75" customHeight="1">
      <c r="A25" s="750">
        <v>19</v>
      </c>
      <c r="B25" s="761" t="s">
        <v>715</v>
      </c>
      <c r="C25" s="752" t="s">
        <v>561</v>
      </c>
      <c r="D25" s="753" t="s">
        <v>9</v>
      </c>
      <c r="E25" s="411">
        <v>0.75</v>
      </c>
      <c r="F25" s="422">
        <v>15</v>
      </c>
      <c r="G25" s="421"/>
      <c r="H25" s="421">
        <v>30</v>
      </c>
      <c r="I25" s="421">
        <v>36</v>
      </c>
      <c r="J25" s="754">
        <f t="shared" si="0"/>
        <v>1377</v>
      </c>
      <c r="K25" s="421">
        <v>21</v>
      </c>
      <c r="L25" s="423">
        <v>80</v>
      </c>
      <c r="M25" s="755">
        <v>11</v>
      </c>
      <c r="N25" s="421"/>
      <c r="O25" s="421">
        <v>23</v>
      </c>
      <c r="P25" s="421">
        <v>2</v>
      </c>
      <c r="Q25" s="767">
        <f t="shared" si="1"/>
        <v>1036.5</v>
      </c>
      <c r="R25" s="421">
        <v>16</v>
      </c>
      <c r="S25" s="757">
        <v>85</v>
      </c>
      <c r="T25" s="422">
        <v>7</v>
      </c>
      <c r="U25" s="421"/>
      <c r="V25" s="421">
        <v>22</v>
      </c>
      <c r="W25" s="421">
        <v>6</v>
      </c>
      <c r="X25" s="756">
        <f t="shared" si="4"/>
        <v>994.5</v>
      </c>
      <c r="Y25" s="421">
        <v>16</v>
      </c>
      <c r="Z25" s="423">
        <v>85</v>
      </c>
      <c r="AA25" s="758">
        <f t="shared" si="3"/>
        <v>250</v>
      </c>
      <c r="AB25" s="759">
        <v>862</v>
      </c>
      <c r="AC25" s="760">
        <v>16</v>
      </c>
    </row>
    <row r="26" spans="1:29" s="114" customFormat="1" ht="54.75" customHeight="1">
      <c r="A26" s="750">
        <v>20</v>
      </c>
      <c r="B26" s="751" t="s">
        <v>565</v>
      </c>
      <c r="C26" s="752" t="s">
        <v>561</v>
      </c>
      <c r="D26" s="753" t="s">
        <v>12</v>
      </c>
      <c r="E26" s="411">
        <v>0.75</v>
      </c>
      <c r="F26" s="422">
        <v>16</v>
      </c>
      <c r="G26" s="421"/>
      <c r="H26" s="421">
        <v>31</v>
      </c>
      <c r="I26" s="421">
        <v>38</v>
      </c>
      <c r="J26" s="754">
        <f t="shared" si="0"/>
        <v>1423.5</v>
      </c>
      <c r="K26" s="421">
        <v>24</v>
      </c>
      <c r="L26" s="423">
        <v>77</v>
      </c>
      <c r="M26" s="755">
        <v>10</v>
      </c>
      <c r="N26" s="421"/>
      <c r="O26" s="421">
        <v>22</v>
      </c>
      <c r="P26" s="421">
        <v>41</v>
      </c>
      <c r="Q26" s="756">
        <f t="shared" si="1"/>
        <v>1020.75</v>
      </c>
      <c r="R26" s="421">
        <v>12</v>
      </c>
      <c r="S26" s="757">
        <v>89</v>
      </c>
      <c r="T26" s="422">
        <v>12</v>
      </c>
      <c r="U26" s="421"/>
      <c r="V26" s="421">
        <v>22</v>
      </c>
      <c r="W26" s="421">
        <v>56</v>
      </c>
      <c r="X26" s="756">
        <f t="shared" si="4"/>
        <v>1032</v>
      </c>
      <c r="Y26" s="421">
        <v>19</v>
      </c>
      <c r="Z26" s="423">
        <v>82</v>
      </c>
      <c r="AA26" s="758">
        <f t="shared" si="3"/>
        <v>248</v>
      </c>
      <c r="AB26" s="759">
        <v>988</v>
      </c>
      <c r="AC26" s="760">
        <v>3</v>
      </c>
    </row>
    <row r="27" spans="1:29" s="114" customFormat="1" ht="54.75" customHeight="1">
      <c r="A27" s="750">
        <v>21</v>
      </c>
      <c r="B27" s="751" t="s">
        <v>562</v>
      </c>
      <c r="C27" s="752" t="s">
        <v>563</v>
      </c>
      <c r="D27" s="753" t="s">
        <v>9</v>
      </c>
      <c r="E27" s="411">
        <v>0.65</v>
      </c>
      <c r="F27" s="422">
        <v>27</v>
      </c>
      <c r="G27" s="421"/>
      <c r="H27" s="421">
        <v>37</v>
      </c>
      <c r="I27" s="421">
        <v>48</v>
      </c>
      <c r="J27" s="754">
        <f t="shared" si="0"/>
        <v>1474.2</v>
      </c>
      <c r="K27" s="421">
        <v>28</v>
      </c>
      <c r="L27" s="423">
        <v>73</v>
      </c>
      <c r="M27" s="755">
        <v>20</v>
      </c>
      <c r="N27" s="421"/>
      <c r="O27" s="421">
        <v>26</v>
      </c>
      <c r="P27" s="421">
        <v>24</v>
      </c>
      <c r="Q27" s="756">
        <f t="shared" si="1"/>
        <v>1029.6000000000001</v>
      </c>
      <c r="R27" s="421">
        <v>14</v>
      </c>
      <c r="S27" s="757">
        <v>87</v>
      </c>
      <c r="T27" s="422">
        <v>19</v>
      </c>
      <c r="U27" s="421"/>
      <c r="V27" s="421">
        <v>25</v>
      </c>
      <c r="W27" s="421">
        <v>7</v>
      </c>
      <c r="X27" s="756">
        <f t="shared" si="4"/>
        <v>979.5500000000001</v>
      </c>
      <c r="Y27" s="421">
        <v>14</v>
      </c>
      <c r="Z27" s="423">
        <v>87</v>
      </c>
      <c r="AA27" s="758">
        <f t="shared" si="3"/>
        <v>247</v>
      </c>
      <c r="AB27" s="759">
        <v>911</v>
      </c>
      <c r="AC27" s="760">
        <v>11</v>
      </c>
    </row>
    <row r="28" spans="1:29" s="114" customFormat="1" ht="54.75" customHeight="1">
      <c r="A28" s="750">
        <v>22</v>
      </c>
      <c r="B28" s="751" t="s">
        <v>588</v>
      </c>
      <c r="C28" s="752" t="s">
        <v>589</v>
      </c>
      <c r="D28" s="753" t="s">
        <v>9</v>
      </c>
      <c r="E28" s="411">
        <v>0.65</v>
      </c>
      <c r="F28" s="422">
        <v>21</v>
      </c>
      <c r="G28" s="421"/>
      <c r="H28" s="421">
        <v>32</v>
      </c>
      <c r="I28" s="421">
        <v>53</v>
      </c>
      <c r="J28" s="754">
        <f t="shared" si="0"/>
        <v>1282.45</v>
      </c>
      <c r="K28" s="421">
        <v>8</v>
      </c>
      <c r="L28" s="423">
        <v>93</v>
      </c>
      <c r="M28" s="755">
        <v>27</v>
      </c>
      <c r="N28" s="421"/>
      <c r="O28" s="421">
        <v>31</v>
      </c>
      <c r="P28" s="421">
        <v>13</v>
      </c>
      <c r="Q28" s="756">
        <f t="shared" si="1"/>
        <v>1217.45</v>
      </c>
      <c r="R28" s="421">
        <v>29</v>
      </c>
      <c r="S28" s="757">
        <v>72</v>
      </c>
      <c r="T28" s="422">
        <v>23</v>
      </c>
      <c r="U28" s="421"/>
      <c r="V28" s="421">
        <v>26</v>
      </c>
      <c r="W28" s="421">
        <v>35</v>
      </c>
      <c r="X28" s="767">
        <f t="shared" si="4"/>
        <v>1036.75</v>
      </c>
      <c r="Y28" s="421">
        <v>20</v>
      </c>
      <c r="Z28" s="423">
        <v>81</v>
      </c>
      <c r="AA28" s="758">
        <f t="shared" si="3"/>
        <v>246</v>
      </c>
      <c r="AB28" s="759">
        <v>919</v>
      </c>
      <c r="AC28" s="760">
        <v>9</v>
      </c>
    </row>
    <row r="29" spans="1:29" s="38" customFormat="1" ht="54.75" customHeight="1">
      <c r="A29" s="750">
        <v>23</v>
      </c>
      <c r="B29" s="751" t="s">
        <v>255</v>
      </c>
      <c r="C29" s="752" t="s">
        <v>579</v>
      </c>
      <c r="D29" s="753" t="s">
        <v>614</v>
      </c>
      <c r="E29" s="411">
        <v>0.64</v>
      </c>
      <c r="F29" s="422">
        <v>26</v>
      </c>
      <c r="G29" s="421"/>
      <c r="H29" s="421">
        <v>36</v>
      </c>
      <c r="I29" s="421">
        <v>17</v>
      </c>
      <c r="J29" s="754">
        <f t="shared" si="0"/>
        <v>1393.28</v>
      </c>
      <c r="K29" s="421">
        <v>22</v>
      </c>
      <c r="L29" s="423">
        <v>79</v>
      </c>
      <c r="M29" s="755">
        <v>24</v>
      </c>
      <c r="N29" s="421"/>
      <c r="O29" s="421">
        <v>28</v>
      </c>
      <c r="P29" s="421">
        <v>12</v>
      </c>
      <c r="Q29" s="767">
        <f t="shared" si="1"/>
        <v>1082.88</v>
      </c>
      <c r="R29" s="421">
        <v>18</v>
      </c>
      <c r="S29" s="757">
        <v>83</v>
      </c>
      <c r="T29" s="422">
        <v>26</v>
      </c>
      <c r="U29" s="421"/>
      <c r="V29" s="421">
        <v>27</v>
      </c>
      <c r="W29" s="421">
        <v>0</v>
      </c>
      <c r="X29" s="767">
        <f t="shared" si="4"/>
        <v>1036.8</v>
      </c>
      <c r="Y29" s="421">
        <v>21</v>
      </c>
      <c r="Z29" s="423">
        <v>80</v>
      </c>
      <c r="AA29" s="758">
        <f t="shared" si="3"/>
        <v>242</v>
      </c>
      <c r="AB29" s="759">
        <v>724</v>
      </c>
      <c r="AC29" s="760">
        <v>18</v>
      </c>
    </row>
    <row r="30" spans="1:29" s="38" customFormat="1" ht="54.75" customHeight="1">
      <c r="A30" s="750">
        <v>24</v>
      </c>
      <c r="B30" s="751" t="s">
        <v>632</v>
      </c>
      <c r="C30" s="752" t="s">
        <v>593</v>
      </c>
      <c r="D30" s="753" t="s">
        <v>568</v>
      </c>
      <c r="E30" s="411">
        <v>0.73</v>
      </c>
      <c r="F30" s="422">
        <v>13</v>
      </c>
      <c r="G30" s="421"/>
      <c r="H30" s="421">
        <v>30</v>
      </c>
      <c r="I30" s="421">
        <v>18</v>
      </c>
      <c r="J30" s="754">
        <f t="shared" si="0"/>
        <v>1327.1399999999999</v>
      </c>
      <c r="K30" s="421">
        <v>15</v>
      </c>
      <c r="L30" s="423">
        <v>86</v>
      </c>
      <c r="M30" s="755">
        <v>19</v>
      </c>
      <c r="N30" s="421"/>
      <c r="O30" s="421">
        <v>26</v>
      </c>
      <c r="P30" s="421">
        <v>23</v>
      </c>
      <c r="Q30" s="756">
        <f t="shared" si="1"/>
        <v>1155.59</v>
      </c>
      <c r="R30" s="421">
        <v>25</v>
      </c>
      <c r="S30" s="757">
        <v>76</v>
      </c>
      <c r="T30" s="422">
        <v>17</v>
      </c>
      <c r="U30" s="421"/>
      <c r="V30" s="421">
        <v>23</v>
      </c>
      <c r="W30" s="421">
        <v>45</v>
      </c>
      <c r="X30" s="756">
        <f t="shared" si="4"/>
        <v>1040.25</v>
      </c>
      <c r="Y30" s="421">
        <v>22</v>
      </c>
      <c r="Z30" s="423">
        <v>79</v>
      </c>
      <c r="AA30" s="758">
        <f t="shared" si="3"/>
        <v>241</v>
      </c>
      <c r="AB30" s="759">
        <v>583</v>
      </c>
      <c r="AC30" s="760">
        <v>26</v>
      </c>
    </row>
    <row r="31" spans="1:29" ht="54.75" customHeight="1">
      <c r="A31" s="750">
        <v>25</v>
      </c>
      <c r="B31" s="751" t="s">
        <v>608</v>
      </c>
      <c r="C31" s="752" t="s">
        <v>609</v>
      </c>
      <c r="D31" s="753" t="s">
        <v>12</v>
      </c>
      <c r="E31" s="411">
        <v>0.67</v>
      </c>
      <c r="F31" s="422">
        <v>22</v>
      </c>
      <c r="G31" s="421"/>
      <c r="H31" s="421">
        <v>35</v>
      </c>
      <c r="I31" s="421">
        <v>37</v>
      </c>
      <c r="J31" s="754">
        <f t="shared" si="0"/>
        <v>1431.7900000000002</v>
      </c>
      <c r="K31" s="421">
        <v>25</v>
      </c>
      <c r="L31" s="423">
        <v>76</v>
      </c>
      <c r="M31" s="755">
        <v>17</v>
      </c>
      <c r="N31" s="421"/>
      <c r="O31" s="421">
        <v>25</v>
      </c>
      <c r="P31" s="421">
        <v>47</v>
      </c>
      <c r="Q31" s="767">
        <f t="shared" si="1"/>
        <v>1036.49</v>
      </c>
      <c r="R31" s="421">
        <v>15</v>
      </c>
      <c r="S31" s="757">
        <v>86</v>
      </c>
      <c r="T31" s="422">
        <v>24</v>
      </c>
      <c r="U31" s="421"/>
      <c r="V31" s="421">
        <v>26</v>
      </c>
      <c r="W31" s="421">
        <v>39</v>
      </c>
      <c r="X31" s="756">
        <f t="shared" si="4"/>
        <v>1071.3300000000002</v>
      </c>
      <c r="Y31" s="421">
        <v>25</v>
      </c>
      <c r="Z31" s="423">
        <v>76</v>
      </c>
      <c r="AA31" s="758">
        <f t="shared" si="3"/>
        <v>238</v>
      </c>
      <c r="AB31" s="759">
        <v>886</v>
      </c>
      <c r="AC31" s="760">
        <v>14</v>
      </c>
    </row>
    <row r="32" spans="1:29" s="114" customFormat="1" ht="54.75" customHeight="1">
      <c r="A32" s="750">
        <v>26</v>
      </c>
      <c r="B32" s="751" t="s">
        <v>592</v>
      </c>
      <c r="C32" s="752" t="s">
        <v>593</v>
      </c>
      <c r="D32" s="753" t="s">
        <v>594</v>
      </c>
      <c r="E32" s="411">
        <v>0.7</v>
      </c>
      <c r="F32" s="422">
        <v>27</v>
      </c>
      <c r="G32" s="421"/>
      <c r="H32" s="421">
        <v>36</v>
      </c>
      <c r="I32" s="421">
        <v>20</v>
      </c>
      <c r="J32" s="754">
        <f t="shared" si="0"/>
        <v>1526</v>
      </c>
      <c r="K32" s="421">
        <v>29</v>
      </c>
      <c r="L32" s="423">
        <v>72</v>
      </c>
      <c r="M32" s="755">
        <v>22</v>
      </c>
      <c r="N32" s="421"/>
      <c r="O32" s="421">
        <v>27</v>
      </c>
      <c r="P32" s="421">
        <v>7</v>
      </c>
      <c r="Q32" s="756">
        <f t="shared" si="1"/>
        <v>1138.8999999999999</v>
      </c>
      <c r="R32" s="421">
        <v>23</v>
      </c>
      <c r="S32" s="757">
        <v>78</v>
      </c>
      <c r="T32" s="422">
        <v>18</v>
      </c>
      <c r="U32" s="421"/>
      <c r="V32" s="421">
        <v>24</v>
      </c>
      <c r="W32" s="421">
        <v>23</v>
      </c>
      <c r="X32" s="756">
        <f t="shared" si="4"/>
        <v>1024.1</v>
      </c>
      <c r="Y32" s="421">
        <v>17</v>
      </c>
      <c r="Z32" s="423">
        <v>84</v>
      </c>
      <c r="AA32" s="758">
        <f t="shared" si="3"/>
        <v>234</v>
      </c>
      <c r="AB32" s="759">
        <v>571</v>
      </c>
      <c r="AC32" s="760">
        <v>27</v>
      </c>
    </row>
    <row r="33" spans="1:29" s="38" customFormat="1" ht="54.75" customHeight="1">
      <c r="A33" s="750">
        <v>27</v>
      </c>
      <c r="B33" s="761" t="s">
        <v>626</v>
      </c>
      <c r="C33" s="752" t="s">
        <v>627</v>
      </c>
      <c r="D33" s="753" t="s">
        <v>601</v>
      </c>
      <c r="E33" s="411">
        <v>0.65</v>
      </c>
      <c r="F33" s="422">
        <v>24</v>
      </c>
      <c r="G33" s="421"/>
      <c r="H33" s="421">
        <v>35</v>
      </c>
      <c r="I33" s="421">
        <v>54</v>
      </c>
      <c r="J33" s="754">
        <f t="shared" si="0"/>
        <v>1400.1000000000001</v>
      </c>
      <c r="K33" s="421">
        <v>23</v>
      </c>
      <c r="L33" s="423">
        <v>78</v>
      </c>
      <c r="M33" s="755">
        <v>26</v>
      </c>
      <c r="N33" s="421"/>
      <c r="O33" s="421">
        <v>29</v>
      </c>
      <c r="P33" s="421">
        <v>43</v>
      </c>
      <c r="Q33" s="756">
        <f t="shared" si="1"/>
        <v>1158.95</v>
      </c>
      <c r="R33" s="421">
        <v>26</v>
      </c>
      <c r="S33" s="757">
        <v>75</v>
      </c>
      <c r="T33" s="422">
        <v>27</v>
      </c>
      <c r="U33" s="421"/>
      <c r="V33" s="421">
        <v>27</v>
      </c>
      <c r="W33" s="421">
        <v>39</v>
      </c>
      <c r="X33" s="756">
        <f t="shared" si="4"/>
        <v>1078.3500000000001</v>
      </c>
      <c r="Y33" s="421">
        <v>26</v>
      </c>
      <c r="Z33" s="423">
        <v>75</v>
      </c>
      <c r="AA33" s="758">
        <f t="shared" si="3"/>
        <v>228</v>
      </c>
      <c r="AB33" s="759">
        <v>672</v>
      </c>
      <c r="AC33" s="760">
        <v>23</v>
      </c>
    </row>
    <row r="34" spans="1:29" s="38" customFormat="1" ht="54.75" customHeight="1">
      <c r="A34" s="750">
        <v>28</v>
      </c>
      <c r="B34" s="761" t="s">
        <v>645</v>
      </c>
      <c r="C34" s="752" t="s">
        <v>646</v>
      </c>
      <c r="D34" s="753" t="s">
        <v>10</v>
      </c>
      <c r="E34" s="411">
        <v>0.62</v>
      </c>
      <c r="F34" s="422">
        <v>29</v>
      </c>
      <c r="G34" s="421"/>
      <c r="H34" s="421">
        <v>39</v>
      </c>
      <c r="I34" s="421">
        <v>37</v>
      </c>
      <c r="J34" s="754">
        <f t="shared" si="0"/>
        <v>1473.74</v>
      </c>
      <c r="K34" s="421">
        <v>27</v>
      </c>
      <c r="L34" s="423">
        <v>74</v>
      </c>
      <c r="M34" s="755">
        <v>29</v>
      </c>
      <c r="N34" s="421"/>
      <c r="O34" s="421">
        <v>31</v>
      </c>
      <c r="P34" s="421">
        <v>48</v>
      </c>
      <c r="Q34" s="756">
        <f t="shared" si="1"/>
        <v>1182.96</v>
      </c>
      <c r="R34" s="421">
        <v>28</v>
      </c>
      <c r="S34" s="757">
        <v>73</v>
      </c>
      <c r="T34" s="422">
        <v>28</v>
      </c>
      <c r="U34" s="421"/>
      <c r="V34" s="421">
        <v>28</v>
      </c>
      <c r="W34" s="421">
        <v>7</v>
      </c>
      <c r="X34" s="756">
        <f t="shared" si="4"/>
        <v>1045.94</v>
      </c>
      <c r="Y34" s="421">
        <v>23</v>
      </c>
      <c r="Z34" s="423">
        <v>78</v>
      </c>
      <c r="AA34" s="758">
        <f t="shared" si="3"/>
        <v>225</v>
      </c>
      <c r="AB34" s="759">
        <v>384</v>
      </c>
      <c r="AC34" s="760">
        <v>36</v>
      </c>
    </row>
    <row r="35" spans="1:29" ht="54.75" customHeight="1">
      <c r="A35" s="750">
        <v>29</v>
      </c>
      <c r="B35" s="751" t="s">
        <v>572</v>
      </c>
      <c r="C35" s="762" t="s">
        <v>573</v>
      </c>
      <c r="D35" s="753" t="s">
        <v>9</v>
      </c>
      <c r="E35" s="411">
        <v>0.76</v>
      </c>
      <c r="F35" s="422">
        <v>17</v>
      </c>
      <c r="G35" s="421"/>
      <c r="H35" s="421">
        <v>31</v>
      </c>
      <c r="I35" s="421">
        <v>39</v>
      </c>
      <c r="J35" s="754">
        <f t="shared" si="0"/>
        <v>1443.24</v>
      </c>
      <c r="K35" s="421">
        <v>26</v>
      </c>
      <c r="L35" s="423">
        <v>75</v>
      </c>
      <c r="M35" s="755">
        <v>18</v>
      </c>
      <c r="N35" s="421"/>
      <c r="O35" s="421">
        <v>25</v>
      </c>
      <c r="P35" s="421">
        <v>50</v>
      </c>
      <c r="Q35" s="756">
        <f t="shared" si="1"/>
        <v>1178</v>
      </c>
      <c r="R35" s="421">
        <v>27</v>
      </c>
      <c r="S35" s="757">
        <v>74</v>
      </c>
      <c r="T35" s="422">
        <v>21</v>
      </c>
      <c r="U35" s="421"/>
      <c r="V35" s="421">
        <v>26</v>
      </c>
      <c r="W35" s="421">
        <v>7</v>
      </c>
      <c r="X35" s="756">
        <f t="shared" si="4"/>
        <v>1190.92</v>
      </c>
      <c r="Y35" s="421">
        <v>27</v>
      </c>
      <c r="Z35" s="423">
        <v>74</v>
      </c>
      <c r="AA35" s="758">
        <f t="shared" si="3"/>
        <v>223</v>
      </c>
      <c r="AB35" s="759">
        <v>532</v>
      </c>
      <c r="AC35" s="760">
        <v>29</v>
      </c>
    </row>
    <row r="36" spans="1:29" s="114" customFormat="1" ht="33" customHeight="1">
      <c r="A36" s="750">
        <v>30</v>
      </c>
      <c r="B36" s="768" t="s">
        <v>604</v>
      </c>
      <c r="C36" s="752" t="s">
        <v>605</v>
      </c>
      <c r="D36" s="753" t="s">
        <v>268</v>
      </c>
      <c r="E36" s="411">
        <v>0.72</v>
      </c>
      <c r="F36" s="422"/>
      <c r="G36" s="421"/>
      <c r="H36" s="421"/>
      <c r="I36" s="421"/>
      <c r="J36" s="671" t="s">
        <v>622</v>
      </c>
      <c r="K36" s="421"/>
      <c r="L36" s="423">
        <v>0</v>
      </c>
      <c r="M36" s="755"/>
      <c r="N36" s="421"/>
      <c r="O36" s="421"/>
      <c r="P36" s="421"/>
      <c r="Q36" s="671" t="s">
        <v>622</v>
      </c>
      <c r="R36" s="421"/>
      <c r="S36" s="757">
        <v>0</v>
      </c>
      <c r="T36" s="422"/>
      <c r="U36" s="421"/>
      <c r="V36" s="421"/>
      <c r="W36" s="421"/>
      <c r="X36" s="671" t="s">
        <v>622</v>
      </c>
      <c r="Y36" s="421"/>
      <c r="Z36" s="423">
        <v>0</v>
      </c>
      <c r="AA36" s="758">
        <f t="shared" si="3"/>
        <v>0</v>
      </c>
      <c r="AB36" s="759">
        <v>388</v>
      </c>
      <c r="AC36" s="760">
        <v>35</v>
      </c>
    </row>
    <row r="37" spans="1:29" s="114" customFormat="1" ht="33" customHeight="1">
      <c r="A37" s="750">
        <v>31</v>
      </c>
      <c r="B37" s="769" t="s">
        <v>583</v>
      </c>
      <c r="C37" s="752" t="s">
        <v>584</v>
      </c>
      <c r="D37" s="753" t="s">
        <v>12</v>
      </c>
      <c r="E37" s="411">
        <v>0.7</v>
      </c>
      <c r="F37" s="422"/>
      <c r="G37" s="421"/>
      <c r="H37" s="421"/>
      <c r="I37" s="421"/>
      <c r="J37" s="671" t="s">
        <v>622</v>
      </c>
      <c r="K37" s="421"/>
      <c r="L37" s="423">
        <v>0</v>
      </c>
      <c r="M37" s="755"/>
      <c r="N37" s="421"/>
      <c r="O37" s="421"/>
      <c r="P37" s="421"/>
      <c r="Q37" s="671" t="s">
        <v>622</v>
      </c>
      <c r="R37" s="421"/>
      <c r="S37" s="757">
        <v>0</v>
      </c>
      <c r="T37" s="422"/>
      <c r="U37" s="421"/>
      <c r="V37" s="421"/>
      <c r="W37" s="421"/>
      <c r="X37" s="671" t="s">
        <v>622</v>
      </c>
      <c r="Y37" s="421"/>
      <c r="Z37" s="423">
        <v>0</v>
      </c>
      <c r="AA37" s="758">
        <f t="shared" si="3"/>
        <v>0</v>
      </c>
      <c r="AB37" s="759">
        <v>612</v>
      </c>
      <c r="AC37" s="760">
        <v>25</v>
      </c>
    </row>
    <row r="38" spans="1:29" s="38" customFormat="1" ht="33" customHeight="1">
      <c r="A38" s="750">
        <v>32</v>
      </c>
      <c r="B38" s="769" t="s">
        <v>635</v>
      </c>
      <c r="C38" s="752" t="s">
        <v>636</v>
      </c>
      <c r="D38" s="753" t="s">
        <v>9</v>
      </c>
      <c r="E38" s="411">
        <v>0.69</v>
      </c>
      <c r="F38" s="422"/>
      <c r="G38" s="421"/>
      <c r="H38" s="421"/>
      <c r="I38" s="421"/>
      <c r="J38" s="671" t="s">
        <v>622</v>
      </c>
      <c r="K38" s="421"/>
      <c r="L38" s="423">
        <v>0</v>
      </c>
      <c r="M38" s="755"/>
      <c r="N38" s="421"/>
      <c r="O38" s="421"/>
      <c r="P38" s="421"/>
      <c r="Q38" s="671" t="s">
        <v>622</v>
      </c>
      <c r="R38" s="421"/>
      <c r="S38" s="757">
        <v>0</v>
      </c>
      <c r="T38" s="422"/>
      <c r="U38" s="421"/>
      <c r="V38" s="421"/>
      <c r="W38" s="421"/>
      <c r="X38" s="671" t="s">
        <v>622</v>
      </c>
      <c r="Y38" s="421"/>
      <c r="Z38" s="423">
        <v>0</v>
      </c>
      <c r="AA38" s="758">
        <f t="shared" si="3"/>
        <v>0</v>
      </c>
      <c r="AB38" s="759">
        <v>499</v>
      </c>
      <c r="AC38" s="760">
        <v>30</v>
      </c>
    </row>
    <row r="39" spans="1:29" s="114" customFormat="1" ht="33" customHeight="1">
      <c r="A39" s="750">
        <v>33</v>
      </c>
      <c r="B39" s="769" t="s">
        <v>618</v>
      </c>
      <c r="C39" s="763" t="s">
        <v>579</v>
      </c>
      <c r="D39" s="753" t="s">
        <v>9</v>
      </c>
      <c r="E39" s="411">
        <v>0.65</v>
      </c>
      <c r="F39" s="422"/>
      <c r="G39" s="421"/>
      <c r="H39" s="421"/>
      <c r="I39" s="421"/>
      <c r="J39" s="671" t="s">
        <v>622</v>
      </c>
      <c r="K39" s="421"/>
      <c r="L39" s="423">
        <v>0</v>
      </c>
      <c r="M39" s="755"/>
      <c r="N39" s="421"/>
      <c r="O39" s="421"/>
      <c r="P39" s="421"/>
      <c r="Q39" s="671" t="s">
        <v>622</v>
      </c>
      <c r="R39" s="421"/>
      <c r="S39" s="757">
        <v>0</v>
      </c>
      <c r="T39" s="422"/>
      <c r="U39" s="421"/>
      <c r="V39" s="421"/>
      <c r="W39" s="421"/>
      <c r="X39" s="671" t="s">
        <v>622</v>
      </c>
      <c r="Y39" s="421"/>
      <c r="Z39" s="423">
        <v>0</v>
      </c>
      <c r="AA39" s="758">
        <f t="shared" si="3"/>
        <v>0</v>
      </c>
      <c r="AB39" s="759">
        <v>297</v>
      </c>
      <c r="AC39" s="760">
        <v>38</v>
      </c>
    </row>
    <row r="40" spans="1:29" s="114" customFormat="1" ht="33" customHeight="1">
      <c r="A40" s="750">
        <v>34</v>
      </c>
      <c r="B40" s="770" t="s">
        <v>616</v>
      </c>
      <c r="C40" s="752" t="s">
        <v>617</v>
      </c>
      <c r="D40" s="753" t="s">
        <v>14</v>
      </c>
      <c r="E40" s="411">
        <v>0.63</v>
      </c>
      <c r="F40" s="422"/>
      <c r="G40" s="421"/>
      <c r="H40" s="421"/>
      <c r="I40" s="421"/>
      <c r="J40" s="671" t="s">
        <v>622</v>
      </c>
      <c r="K40" s="421"/>
      <c r="L40" s="423">
        <v>0</v>
      </c>
      <c r="M40" s="755"/>
      <c r="N40" s="421"/>
      <c r="O40" s="421"/>
      <c r="P40" s="421"/>
      <c r="Q40" s="671" t="s">
        <v>622</v>
      </c>
      <c r="R40" s="421"/>
      <c r="S40" s="757">
        <v>0</v>
      </c>
      <c r="T40" s="422"/>
      <c r="U40" s="421"/>
      <c r="V40" s="421"/>
      <c r="W40" s="421"/>
      <c r="X40" s="671" t="s">
        <v>622</v>
      </c>
      <c r="Y40" s="421"/>
      <c r="Z40" s="423">
        <v>0</v>
      </c>
      <c r="AA40" s="758">
        <f t="shared" si="3"/>
        <v>0</v>
      </c>
      <c r="AB40" s="759">
        <v>634</v>
      </c>
      <c r="AC40" s="760">
        <v>24</v>
      </c>
    </row>
    <row r="41" spans="1:29" ht="33" customHeight="1">
      <c r="A41" s="750">
        <v>35</v>
      </c>
      <c r="B41" s="770" t="s">
        <v>628</v>
      </c>
      <c r="C41" s="752" t="s">
        <v>629</v>
      </c>
      <c r="D41" s="753" t="s">
        <v>10</v>
      </c>
      <c r="E41" s="411">
        <v>0.63</v>
      </c>
      <c r="F41" s="422"/>
      <c r="G41" s="421"/>
      <c r="H41" s="421"/>
      <c r="I41" s="421"/>
      <c r="J41" s="671" t="s">
        <v>622</v>
      </c>
      <c r="K41" s="421"/>
      <c r="L41" s="423">
        <v>0</v>
      </c>
      <c r="M41" s="755"/>
      <c r="N41" s="421"/>
      <c r="O41" s="421"/>
      <c r="P41" s="421"/>
      <c r="Q41" s="671" t="s">
        <v>622</v>
      </c>
      <c r="R41" s="421"/>
      <c r="S41" s="757">
        <v>0</v>
      </c>
      <c r="T41" s="422"/>
      <c r="U41" s="421"/>
      <c r="V41" s="421"/>
      <c r="W41" s="421"/>
      <c r="X41" s="671" t="s">
        <v>622</v>
      </c>
      <c r="Y41" s="421"/>
      <c r="Z41" s="423">
        <v>0</v>
      </c>
      <c r="AA41" s="758">
        <f t="shared" si="3"/>
        <v>0</v>
      </c>
      <c r="AB41" s="771">
        <v>181</v>
      </c>
      <c r="AC41" s="760">
        <v>44</v>
      </c>
    </row>
    <row r="42" spans="1:29" s="114" customFormat="1" ht="33" customHeight="1">
      <c r="A42" s="750">
        <v>36</v>
      </c>
      <c r="B42" s="770" t="s">
        <v>610</v>
      </c>
      <c r="C42" s="752" t="s">
        <v>579</v>
      </c>
      <c r="D42" s="753" t="s">
        <v>12</v>
      </c>
      <c r="E42" s="411">
        <v>0.63</v>
      </c>
      <c r="F42" s="422"/>
      <c r="G42" s="755"/>
      <c r="H42" s="755"/>
      <c r="I42" s="755"/>
      <c r="J42" s="671" t="s">
        <v>622</v>
      </c>
      <c r="K42" s="421"/>
      <c r="L42" s="423">
        <v>0</v>
      </c>
      <c r="M42" s="755"/>
      <c r="N42" s="421"/>
      <c r="O42" s="757"/>
      <c r="P42" s="757"/>
      <c r="Q42" s="671" t="s">
        <v>622</v>
      </c>
      <c r="R42" s="757"/>
      <c r="S42" s="757">
        <v>0</v>
      </c>
      <c r="T42" s="772"/>
      <c r="U42" s="757"/>
      <c r="V42" s="757"/>
      <c r="W42" s="757"/>
      <c r="X42" s="671" t="s">
        <v>622</v>
      </c>
      <c r="Y42" s="757"/>
      <c r="Z42" s="423">
        <v>0</v>
      </c>
      <c r="AA42" s="758">
        <f t="shared" si="3"/>
        <v>0</v>
      </c>
      <c r="AB42" s="759">
        <v>417</v>
      </c>
      <c r="AC42" s="760">
        <v>33</v>
      </c>
    </row>
    <row r="43" spans="1:29" s="114" customFormat="1" ht="33" customHeight="1">
      <c r="A43" s="750">
        <v>37</v>
      </c>
      <c r="B43" s="773" t="s">
        <v>564</v>
      </c>
      <c r="C43" s="752" t="s">
        <v>571</v>
      </c>
      <c r="D43" s="753" t="s">
        <v>12</v>
      </c>
      <c r="E43" s="411">
        <v>0.57</v>
      </c>
      <c r="F43" s="422"/>
      <c r="G43" s="421"/>
      <c r="H43" s="421"/>
      <c r="I43" s="421"/>
      <c r="J43" s="671" t="s">
        <v>622</v>
      </c>
      <c r="K43" s="421"/>
      <c r="L43" s="423">
        <v>0</v>
      </c>
      <c r="M43" s="755"/>
      <c r="N43" s="421"/>
      <c r="O43" s="421"/>
      <c r="P43" s="421"/>
      <c r="Q43" s="671" t="s">
        <v>622</v>
      </c>
      <c r="R43" s="421"/>
      <c r="S43" s="757">
        <v>0</v>
      </c>
      <c r="T43" s="422"/>
      <c r="U43" s="421"/>
      <c r="V43" s="421"/>
      <c r="W43" s="421"/>
      <c r="X43" s="671" t="s">
        <v>622</v>
      </c>
      <c r="Y43" s="421"/>
      <c r="Z43" s="423">
        <v>0</v>
      </c>
      <c r="AA43" s="758">
        <f t="shared" si="3"/>
        <v>0</v>
      </c>
      <c r="AB43" s="774">
        <v>431</v>
      </c>
      <c r="AC43" s="760">
        <v>32</v>
      </c>
    </row>
    <row r="44" spans="1:29" ht="33" customHeight="1" thickBot="1">
      <c r="A44" s="775">
        <v>38</v>
      </c>
      <c r="B44" s="776" t="s">
        <v>800</v>
      </c>
      <c r="C44" s="777" t="s">
        <v>582</v>
      </c>
      <c r="D44" s="778" t="s">
        <v>10</v>
      </c>
      <c r="E44" s="779">
        <v>0.68</v>
      </c>
      <c r="F44" s="780"/>
      <c r="G44" s="781"/>
      <c r="H44" s="781"/>
      <c r="I44" s="781"/>
      <c r="J44" s="782" t="s">
        <v>621</v>
      </c>
      <c r="K44" s="781"/>
      <c r="L44" s="783">
        <v>86</v>
      </c>
      <c r="M44" s="784"/>
      <c r="N44" s="785"/>
      <c r="O44" s="785"/>
      <c r="P44" s="785"/>
      <c r="Q44" s="262" t="s">
        <v>621</v>
      </c>
      <c r="R44" s="785"/>
      <c r="S44" s="786">
        <v>86</v>
      </c>
      <c r="T44" s="780"/>
      <c r="U44" s="781"/>
      <c r="V44" s="781"/>
      <c r="W44" s="781"/>
      <c r="X44" s="782" t="s">
        <v>621</v>
      </c>
      <c r="Y44" s="781"/>
      <c r="Z44" s="783">
        <v>86</v>
      </c>
      <c r="AA44" s="787">
        <f t="shared" si="3"/>
        <v>258</v>
      </c>
      <c r="AB44" s="788">
        <v>258</v>
      </c>
      <c r="AC44" s="760">
        <v>40</v>
      </c>
    </row>
    <row r="45" spans="1:29" ht="36" customHeight="1" thickTop="1">
      <c r="A45" s="1415" t="s">
        <v>355</v>
      </c>
      <c r="B45" s="1416"/>
      <c r="C45" s="1416"/>
      <c r="D45" s="1416"/>
      <c r="E45" s="1416"/>
      <c r="F45" s="1416"/>
      <c r="G45" s="1416"/>
      <c r="H45" s="1416"/>
      <c r="I45" s="1417"/>
      <c r="J45" s="1418" t="s">
        <v>801</v>
      </c>
      <c r="K45" s="1419"/>
      <c r="L45" s="1419"/>
      <c r="M45" s="1419"/>
      <c r="N45" s="1419"/>
      <c r="O45" s="1419"/>
      <c r="P45" s="1419"/>
      <c r="Q45" s="1419"/>
      <c r="R45" s="1419"/>
      <c r="S45" s="1419"/>
      <c r="T45" s="1419"/>
      <c r="U45" s="1419"/>
      <c r="V45" s="1419"/>
      <c r="W45" s="1419"/>
      <c r="X45" s="1419"/>
      <c r="Y45" s="1419"/>
      <c r="Z45" s="1419"/>
      <c r="AA45" s="1419"/>
      <c r="AB45" s="1419"/>
      <c r="AC45" s="1420"/>
    </row>
    <row r="46" spans="1:29" ht="36" customHeight="1">
      <c r="A46" s="1046" t="s">
        <v>802</v>
      </c>
      <c r="B46" s="1044"/>
      <c r="C46" s="1044"/>
      <c r="D46" s="1044"/>
      <c r="E46" s="1044"/>
      <c r="F46" s="1044"/>
      <c r="G46" s="1044"/>
      <c r="H46" s="1044"/>
      <c r="I46" s="1405"/>
      <c r="J46" s="1406" t="s">
        <v>803</v>
      </c>
      <c r="K46" s="1407"/>
      <c r="L46" s="1407"/>
      <c r="M46" s="1407"/>
      <c r="N46" s="1408"/>
      <c r="O46" s="1409" t="s">
        <v>804</v>
      </c>
      <c r="P46" s="1407"/>
      <c r="Q46" s="1407"/>
      <c r="R46" s="1407"/>
      <c r="S46" s="1408"/>
      <c r="T46" s="1409" t="s">
        <v>805</v>
      </c>
      <c r="U46" s="1407"/>
      <c r="V46" s="1407"/>
      <c r="W46" s="1407"/>
      <c r="X46" s="1408"/>
      <c r="Y46" s="1409" t="s">
        <v>806</v>
      </c>
      <c r="Z46" s="1407"/>
      <c r="AA46" s="1407"/>
      <c r="AB46" s="1407"/>
      <c r="AC46" s="1410"/>
    </row>
    <row r="47" spans="1:29" ht="36" customHeight="1">
      <c r="A47" s="1046" t="s">
        <v>807</v>
      </c>
      <c r="B47" s="1044"/>
      <c r="C47" s="1044"/>
      <c r="D47" s="1044"/>
      <c r="E47" s="1044"/>
      <c r="F47" s="1044"/>
      <c r="G47" s="1044"/>
      <c r="H47" s="1044"/>
      <c r="I47" s="1405"/>
      <c r="J47" s="1406" t="s">
        <v>808</v>
      </c>
      <c r="K47" s="1407"/>
      <c r="L47" s="1407"/>
      <c r="M47" s="1407"/>
      <c r="N47" s="1408"/>
      <c r="O47" s="1409" t="s">
        <v>809</v>
      </c>
      <c r="P47" s="1407"/>
      <c r="Q47" s="1407"/>
      <c r="R47" s="1407"/>
      <c r="S47" s="1408"/>
      <c r="T47" s="1409" t="s">
        <v>810</v>
      </c>
      <c r="U47" s="1407"/>
      <c r="V47" s="1407"/>
      <c r="W47" s="1407"/>
      <c r="X47" s="1408"/>
      <c r="Y47" s="1409" t="s">
        <v>811</v>
      </c>
      <c r="Z47" s="1407"/>
      <c r="AA47" s="1407"/>
      <c r="AB47" s="1407"/>
      <c r="AC47" s="1410"/>
    </row>
    <row r="48" spans="1:29" ht="36" customHeight="1">
      <c r="A48" s="1046" t="s">
        <v>812</v>
      </c>
      <c r="B48" s="1044"/>
      <c r="C48" s="1044"/>
      <c r="D48" s="1044"/>
      <c r="E48" s="1044"/>
      <c r="F48" s="1044"/>
      <c r="G48" s="1044"/>
      <c r="H48" s="1044"/>
      <c r="I48" s="1405"/>
      <c r="J48" s="1406" t="s">
        <v>813</v>
      </c>
      <c r="K48" s="1407"/>
      <c r="L48" s="1407"/>
      <c r="M48" s="1407"/>
      <c r="N48" s="1408"/>
      <c r="O48" s="1409" t="s">
        <v>814</v>
      </c>
      <c r="P48" s="1407"/>
      <c r="Q48" s="1407"/>
      <c r="R48" s="1407"/>
      <c r="S48" s="1408"/>
      <c r="T48" s="1409" t="s">
        <v>815</v>
      </c>
      <c r="U48" s="1407"/>
      <c r="V48" s="1407"/>
      <c r="W48" s="1407"/>
      <c r="X48" s="1408"/>
      <c r="Y48" s="1409" t="s">
        <v>816</v>
      </c>
      <c r="Z48" s="1407"/>
      <c r="AA48" s="1407"/>
      <c r="AB48" s="1407"/>
      <c r="AC48" s="1410"/>
    </row>
    <row r="49" spans="1:29" ht="36" customHeight="1" thickBot="1">
      <c r="A49" s="1398" t="s">
        <v>817</v>
      </c>
      <c r="B49" s="1047"/>
      <c r="C49" s="1047"/>
      <c r="D49" s="1047"/>
      <c r="E49" s="1047"/>
      <c r="F49" s="1047"/>
      <c r="G49" s="1047"/>
      <c r="H49" s="1047"/>
      <c r="I49" s="1399"/>
      <c r="J49" s="1400" t="s">
        <v>818</v>
      </c>
      <c r="K49" s="1401"/>
      <c r="L49" s="1401"/>
      <c r="M49" s="1401"/>
      <c r="N49" s="1402"/>
      <c r="O49" s="1403" t="s">
        <v>819</v>
      </c>
      <c r="P49" s="1401"/>
      <c r="Q49" s="1401"/>
      <c r="R49" s="1401"/>
      <c r="S49" s="1402"/>
      <c r="T49" s="1403" t="s">
        <v>820</v>
      </c>
      <c r="U49" s="1401"/>
      <c r="V49" s="1401"/>
      <c r="W49" s="1401"/>
      <c r="X49" s="1402"/>
      <c r="Y49" s="1403" t="s">
        <v>821</v>
      </c>
      <c r="Z49" s="1401"/>
      <c r="AA49" s="1401"/>
      <c r="AB49" s="1401"/>
      <c r="AC49" s="1404"/>
    </row>
    <row r="50" ht="14.25" thickTop="1"/>
  </sheetData>
  <sheetProtection/>
  <mergeCells count="38">
    <mergeCell ref="C1:E1"/>
    <mergeCell ref="A2:B3"/>
    <mergeCell ref="C2:W3"/>
    <mergeCell ref="X2:AC2"/>
    <mergeCell ref="X3:AC3"/>
    <mergeCell ref="A4:B4"/>
    <mergeCell ref="C4:W4"/>
    <mergeCell ref="X4:AC4"/>
    <mergeCell ref="J46:N46"/>
    <mergeCell ref="O46:S46"/>
    <mergeCell ref="T46:X46"/>
    <mergeCell ref="Y46:AC46"/>
    <mergeCell ref="B5:B6"/>
    <mergeCell ref="C5:C6"/>
    <mergeCell ref="D5:D6"/>
    <mergeCell ref="E5:E6"/>
    <mergeCell ref="F5:L5"/>
    <mergeCell ref="M5:S5"/>
    <mergeCell ref="A48:I48"/>
    <mergeCell ref="J48:N48"/>
    <mergeCell ref="O48:S48"/>
    <mergeCell ref="T48:X48"/>
    <mergeCell ref="Y48:AC48"/>
    <mergeCell ref="T5:Z5"/>
    <mergeCell ref="AB5:AC5"/>
    <mergeCell ref="A45:I45"/>
    <mergeCell ref="J45:AC45"/>
    <mergeCell ref="A46:I46"/>
    <mergeCell ref="A49:I49"/>
    <mergeCell ref="J49:N49"/>
    <mergeCell ref="O49:S49"/>
    <mergeCell ref="T49:X49"/>
    <mergeCell ref="Y49:AC49"/>
    <mergeCell ref="A47:I47"/>
    <mergeCell ref="J47:N47"/>
    <mergeCell ref="O47:S47"/>
    <mergeCell ref="T47:X47"/>
    <mergeCell ref="Y47:AC47"/>
  </mergeCells>
  <printOptions horizontalCentered="1" verticalCentered="1"/>
  <pageMargins left="0.1968503937007874" right="0" top="0" bottom="0" header="0.11811023622047245" footer="0"/>
  <pageSetup fitToHeight="10" orientation="portrait" paperSize="9" scale="3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4"/>
  <sheetViews>
    <sheetView view="pageBreakPreview" zoomScale="40" zoomScaleNormal="75" zoomScaleSheetLayoutView="40" zoomScalePageLayoutView="0" workbookViewId="0" topLeftCell="A1">
      <selection activeCell="AD27" sqref="AD27"/>
    </sheetView>
  </sheetViews>
  <sheetFormatPr defaultColWidth="9.00390625" defaultRowHeight="13.5"/>
  <cols>
    <col min="1" max="1" width="8.375" style="1" customWidth="1"/>
    <col min="2" max="2" width="27.625" style="1" customWidth="1"/>
    <col min="3" max="3" width="10.375" style="1" customWidth="1"/>
    <col min="4" max="4" width="7.625" style="1" customWidth="1"/>
    <col min="5" max="5" width="9.625" style="1" customWidth="1"/>
    <col min="6" max="6" width="6.625" style="1" customWidth="1"/>
    <col min="7" max="7" width="4.375" style="1" customWidth="1"/>
    <col min="8" max="9" width="6.625" style="1" customWidth="1"/>
    <col min="10" max="10" width="15.125" style="1" customWidth="1"/>
    <col min="11" max="11" width="27.625" style="1" customWidth="1"/>
    <col min="12" max="12" width="9.625" style="1" customWidth="1"/>
    <col min="13" max="13" width="6.625" style="1" customWidth="1"/>
    <col min="14" max="14" width="4.375" style="1" customWidth="1"/>
    <col min="15" max="16" width="6.625" style="1" customWidth="1"/>
    <col min="17" max="17" width="15.125" style="1" customWidth="1"/>
    <col min="18" max="18" width="27.625" style="1" customWidth="1"/>
    <col min="19" max="19" width="9.625" style="1" customWidth="1"/>
    <col min="20" max="20" width="6.625" style="1" customWidth="1"/>
    <col min="21" max="21" width="4.375" style="1" customWidth="1"/>
    <col min="22" max="23" width="6.625" style="1" customWidth="1"/>
    <col min="24" max="24" width="15.125" style="1" customWidth="1"/>
    <col min="25" max="16384" width="9.00390625" style="1" customWidth="1"/>
  </cols>
  <sheetData>
    <row r="1" spans="3:5" ht="6.75" customHeight="1" thickBot="1">
      <c r="C1" s="1051"/>
      <c r="D1" s="1051"/>
      <c r="E1" s="1051"/>
    </row>
    <row r="2" spans="1:24" s="114" customFormat="1" ht="50.25" customHeight="1" thickTop="1">
      <c r="A2" s="1423" t="s">
        <v>552</v>
      </c>
      <c r="B2" s="1391"/>
      <c r="C2" s="1424" t="s">
        <v>822</v>
      </c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440"/>
      <c r="R2" s="1440"/>
      <c r="S2" s="789"/>
      <c r="T2" s="790"/>
      <c r="U2" s="790"/>
      <c r="V2" s="790"/>
      <c r="W2" s="790"/>
      <c r="X2" s="790"/>
    </row>
    <row r="3" spans="1:24" s="114" customFormat="1" ht="48.75" customHeight="1" thickBot="1">
      <c r="A3" s="1423"/>
      <c r="B3" s="1391"/>
      <c r="C3" s="1441"/>
      <c r="D3" s="1442"/>
      <c r="E3" s="1442"/>
      <c r="F3" s="1442"/>
      <c r="G3" s="1442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789"/>
      <c r="T3" s="790"/>
      <c r="U3" s="790"/>
      <c r="V3" s="790"/>
      <c r="W3" s="790"/>
      <c r="X3" s="790"/>
    </row>
    <row r="4" spans="1:24" s="114" customFormat="1" ht="42.75" customHeight="1" thickBot="1" thickTop="1">
      <c r="A4" s="1430"/>
      <c r="B4" s="1430"/>
      <c r="C4" s="1397" t="s">
        <v>823</v>
      </c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443" t="s">
        <v>554</v>
      </c>
      <c r="T4" s="1443"/>
      <c r="U4" s="1443"/>
      <c r="V4" s="1443"/>
      <c r="W4" s="1443"/>
      <c r="X4" s="1443"/>
    </row>
    <row r="5" spans="1:24" s="114" customFormat="1" ht="48.75" customHeight="1" thickTop="1">
      <c r="A5" s="1432" t="s">
        <v>254</v>
      </c>
      <c r="B5" s="1434" t="s">
        <v>824</v>
      </c>
      <c r="C5" s="1435"/>
      <c r="D5" s="1435"/>
      <c r="E5" s="1435"/>
      <c r="F5" s="1435"/>
      <c r="G5" s="1435"/>
      <c r="H5" s="1435"/>
      <c r="I5" s="1435"/>
      <c r="J5" s="1436"/>
      <c r="K5" s="1437" t="s">
        <v>825</v>
      </c>
      <c r="L5" s="1438"/>
      <c r="M5" s="1438"/>
      <c r="N5" s="1438"/>
      <c r="O5" s="1438"/>
      <c r="P5" s="1438"/>
      <c r="Q5" s="1439"/>
      <c r="R5" s="1437" t="s">
        <v>826</v>
      </c>
      <c r="S5" s="1438"/>
      <c r="T5" s="1438"/>
      <c r="U5" s="1438"/>
      <c r="V5" s="1438"/>
      <c r="W5" s="1438"/>
      <c r="X5" s="1439"/>
    </row>
    <row r="6" spans="1:24" s="114" customFormat="1" ht="38.25" customHeight="1" thickBot="1">
      <c r="A6" s="1433"/>
      <c r="B6" s="447" t="s">
        <v>265</v>
      </c>
      <c r="C6" s="449" t="s">
        <v>266</v>
      </c>
      <c r="D6" s="449" t="s">
        <v>311</v>
      </c>
      <c r="E6" s="449" t="s">
        <v>276</v>
      </c>
      <c r="F6" s="730" t="s">
        <v>278</v>
      </c>
      <c r="G6" s="730" t="s">
        <v>279</v>
      </c>
      <c r="H6" s="730" t="s">
        <v>280</v>
      </c>
      <c r="I6" s="730" t="s">
        <v>281</v>
      </c>
      <c r="J6" s="133" t="s">
        <v>282</v>
      </c>
      <c r="K6" s="447" t="s">
        <v>265</v>
      </c>
      <c r="L6" s="449" t="s">
        <v>665</v>
      </c>
      <c r="M6" s="730" t="s">
        <v>278</v>
      </c>
      <c r="N6" s="730" t="s">
        <v>279</v>
      </c>
      <c r="O6" s="730" t="s">
        <v>280</v>
      </c>
      <c r="P6" s="730" t="s">
        <v>281</v>
      </c>
      <c r="Q6" s="133" t="s">
        <v>282</v>
      </c>
      <c r="R6" s="447" t="s">
        <v>265</v>
      </c>
      <c r="S6" s="449" t="s">
        <v>665</v>
      </c>
      <c r="T6" s="730" t="s">
        <v>278</v>
      </c>
      <c r="U6" s="730" t="s">
        <v>279</v>
      </c>
      <c r="V6" s="730" t="s">
        <v>280</v>
      </c>
      <c r="W6" s="730" t="s">
        <v>281</v>
      </c>
      <c r="X6" s="133" t="s">
        <v>282</v>
      </c>
    </row>
    <row r="7" spans="1:58" s="114" customFormat="1" ht="59.25" customHeight="1">
      <c r="A7" s="791">
        <v>1</v>
      </c>
      <c r="B7" s="792" t="s">
        <v>595</v>
      </c>
      <c r="C7" s="793" t="s">
        <v>596</v>
      </c>
      <c r="D7" s="328" t="s">
        <v>9</v>
      </c>
      <c r="E7" s="794">
        <v>0.76</v>
      </c>
      <c r="F7" s="795">
        <v>1</v>
      </c>
      <c r="G7" s="795"/>
      <c r="H7" s="795">
        <v>23</v>
      </c>
      <c r="I7" s="795">
        <v>48</v>
      </c>
      <c r="J7" s="796">
        <f aca="true" t="shared" si="0" ref="J7:J35">(H7*60+I7)*E7</f>
        <v>1085.28</v>
      </c>
      <c r="K7" s="797" t="s">
        <v>599</v>
      </c>
      <c r="L7" s="794">
        <v>0.76</v>
      </c>
      <c r="M7" s="795">
        <v>1</v>
      </c>
      <c r="N7" s="795"/>
      <c r="O7" s="795">
        <v>18</v>
      </c>
      <c r="P7" s="795">
        <v>59</v>
      </c>
      <c r="Q7" s="796">
        <f aca="true" t="shared" si="1" ref="Q7:Q35">(O7*60+P7)*L7</f>
        <v>865.64</v>
      </c>
      <c r="R7" s="797" t="s">
        <v>560</v>
      </c>
      <c r="S7" s="794">
        <v>0.76</v>
      </c>
      <c r="T7" s="795">
        <v>2</v>
      </c>
      <c r="U7" s="795"/>
      <c r="V7" s="795">
        <v>19</v>
      </c>
      <c r="W7" s="795">
        <v>15</v>
      </c>
      <c r="X7" s="796">
        <f aca="true" t="shared" si="2" ref="X7:X34">(V7*60+W7)*S7</f>
        <v>877.8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58" s="114" customFormat="1" ht="59.25" customHeight="1">
      <c r="A8" s="798">
        <v>2</v>
      </c>
      <c r="B8" s="799" t="s">
        <v>560</v>
      </c>
      <c r="C8" s="336" t="s">
        <v>561</v>
      </c>
      <c r="D8" s="337" t="s">
        <v>9</v>
      </c>
      <c r="E8" s="800">
        <v>0.76</v>
      </c>
      <c r="F8" s="272">
        <v>2</v>
      </c>
      <c r="G8" s="272"/>
      <c r="H8" s="272">
        <v>23</v>
      </c>
      <c r="I8" s="272">
        <v>49</v>
      </c>
      <c r="J8" s="801">
        <f t="shared" si="0"/>
        <v>1086.04</v>
      </c>
      <c r="K8" s="799" t="s">
        <v>619</v>
      </c>
      <c r="L8" s="800">
        <v>0.7</v>
      </c>
      <c r="M8" s="272">
        <v>6</v>
      </c>
      <c r="N8" s="272"/>
      <c r="O8" s="272">
        <v>21</v>
      </c>
      <c r="P8" s="272">
        <v>5</v>
      </c>
      <c r="Q8" s="801">
        <f t="shared" si="1"/>
        <v>885.5</v>
      </c>
      <c r="R8" s="799" t="s">
        <v>599</v>
      </c>
      <c r="S8" s="800">
        <v>0.76</v>
      </c>
      <c r="T8" s="272">
        <v>3</v>
      </c>
      <c r="U8" s="272"/>
      <c r="V8" s="272">
        <v>19</v>
      </c>
      <c r="W8" s="272">
        <v>27</v>
      </c>
      <c r="X8" s="801">
        <f t="shared" si="2"/>
        <v>886.92</v>
      </c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</row>
    <row r="9" spans="1:58" s="114" customFormat="1" ht="59.25" customHeight="1">
      <c r="A9" s="798">
        <v>3</v>
      </c>
      <c r="B9" s="802" t="s">
        <v>648</v>
      </c>
      <c r="C9" s="336" t="s">
        <v>649</v>
      </c>
      <c r="D9" s="337" t="s">
        <v>568</v>
      </c>
      <c r="E9" s="800">
        <v>0.65</v>
      </c>
      <c r="F9" s="272">
        <v>9</v>
      </c>
      <c r="G9" s="272"/>
      <c r="H9" s="272">
        <v>29</v>
      </c>
      <c r="I9" s="272">
        <v>8</v>
      </c>
      <c r="J9" s="801">
        <f t="shared" si="0"/>
        <v>1136.2</v>
      </c>
      <c r="K9" s="799" t="s">
        <v>560</v>
      </c>
      <c r="L9" s="800">
        <v>0.76</v>
      </c>
      <c r="M9" s="272">
        <v>3</v>
      </c>
      <c r="N9" s="272"/>
      <c r="O9" s="272">
        <v>20</v>
      </c>
      <c r="P9" s="272">
        <v>3</v>
      </c>
      <c r="Q9" s="801">
        <f t="shared" si="1"/>
        <v>914.28</v>
      </c>
      <c r="R9" s="799" t="s">
        <v>619</v>
      </c>
      <c r="S9" s="800">
        <v>0.7</v>
      </c>
      <c r="T9" s="272">
        <v>6</v>
      </c>
      <c r="U9" s="272"/>
      <c r="V9" s="272">
        <v>21</v>
      </c>
      <c r="W9" s="272">
        <v>55</v>
      </c>
      <c r="X9" s="801">
        <f t="shared" si="2"/>
        <v>920.4999999999999</v>
      </c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</row>
    <row r="10" spans="1:58" s="114" customFormat="1" ht="59.25" customHeight="1">
      <c r="A10" s="798">
        <v>4</v>
      </c>
      <c r="B10" s="799" t="s">
        <v>2</v>
      </c>
      <c r="C10" s="341" t="s">
        <v>561</v>
      </c>
      <c r="D10" s="337" t="s">
        <v>9</v>
      </c>
      <c r="E10" s="800">
        <v>0.78</v>
      </c>
      <c r="F10" s="272">
        <v>3</v>
      </c>
      <c r="G10" s="272"/>
      <c r="H10" s="272">
        <v>25</v>
      </c>
      <c r="I10" s="272">
        <v>14</v>
      </c>
      <c r="J10" s="801">
        <f t="shared" si="0"/>
        <v>1180.92</v>
      </c>
      <c r="K10" s="802" t="s">
        <v>648</v>
      </c>
      <c r="L10" s="800">
        <v>0.65</v>
      </c>
      <c r="M10" s="272">
        <v>13</v>
      </c>
      <c r="N10" s="272"/>
      <c r="O10" s="272">
        <v>23</v>
      </c>
      <c r="P10" s="272">
        <v>27</v>
      </c>
      <c r="Q10" s="801">
        <f t="shared" si="1"/>
        <v>914.5500000000001</v>
      </c>
      <c r="R10" s="799" t="s">
        <v>612</v>
      </c>
      <c r="S10" s="800">
        <v>0.82</v>
      </c>
      <c r="T10" s="272">
        <v>1</v>
      </c>
      <c r="U10" s="272"/>
      <c r="V10" s="272">
        <v>18</v>
      </c>
      <c r="W10" s="272">
        <v>55</v>
      </c>
      <c r="X10" s="801">
        <f t="shared" si="2"/>
        <v>930.6999999999999</v>
      </c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</row>
    <row r="11" spans="1:58" s="114" customFormat="1" ht="59.25" customHeight="1">
      <c r="A11" s="798">
        <v>5</v>
      </c>
      <c r="B11" s="799" t="s">
        <v>630</v>
      </c>
      <c r="C11" s="343" t="s">
        <v>631</v>
      </c>
      <c r="D11" s="337" t="s">
        <v>9</v>
      </c>
      <c r="E11" s="803">
        <v>0.7</v>
      </c>
      <c r="F11" s="272">
        <v>7</v>
      </c>
      <c r="G11" s="272"/>
      <c r="H11" s="272">
        <v>28</v>
      </c>
      <c r="I11" s="272">
        <v>12</v>
      </c>
      <c r="J11" s="801">
        <f t="shared" si="0"/>
        <v>1184.3999999999999</v>
      </c>
      <c r="K11" s="804" t="s">
        <v>602</v>
      </c>
      <c r="L11" s="800">
        <v>0.77</v>
      </c>
      <c r="M11" s="272">
        <v>4</v>
      </c>
      <c r="N11" s="272"/>
      <c r="O11" s="272">
        <v>20</v>
      </c>
      <c r="P11" s="272">
        <v>17</v>
      </c>
      <c r="Q11" s="801">
        <f t="shared" si="1"/>
        <v>937.09</v>
      </c>
      <c r="R11" s="802" t="s">
        <v>595</v>
      </c>
      <c r="S11" s="800">
        <v>0.76</v>
      </c>
      <c r="T11" s="272">
        <v>4</v>
      </c>
      <c r="U11" s="272"/>
      <c r="V11" s="272">
        <v>20</v>
      </c>
      <c r="W11" s="272">
        <v>40</v>
      </c>
      <c r="X11" s="801">
        <f t="shared" si="2"/>
        <v>942.4</v>
      </c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</row>
    <row r="12" spans="1:60" s="38" customFormat="1" ht="59.25" customHeight="1">
      <c r="A12" s="798">
        <v>6</v>
      </c>
      <c r="B12" s="799" t="s">
        <v>597</v>
      </c>
      <c r="C12" s="336" t="s">
        <v>598</v>
      </c>
      <c r="D12" s="337" t="s">
        <v>568</v>
      </c>
      <c r="E12" s="800">
        <v>0.71</v>
      </c>
      <c r="F12" s="272">
        <v>5</v>
      </c>
      <c r="G12" s="272"/>
      <c r="H12" s="272">
        <v>28</v>
      </c>
      <c r="I12" s="272">
        <v>2</v>
      </c>
      <c r="J12" s="801">
        <f t="shared" si="0"/>
        <v>1194.22</v>
      </c>
      <c r="K12" s="799" t="s">
        <v>597</v>
      </c>
      <c r="L12" s="800">
        <v>0.71</v>
      </c>
      <c r="M12" s="272">
        <v>8</v>
      </c>
      <c r="N12" s="272"/>
      <c r="O12" s="272">
        <v>22</v>
      </c>
      <c r="P12" s="272">
        <v>30</v>
      </c>
      <c r="Q12" s="801">
        <f t="shared" si="1"/>
        <v>958.5</v>
      </c>
      <c r="R12" s="799" t="s">
        <v>566</v>
      </c>
      <c r="S12" s="800">
        <v>0.67</v>
      </c>
      <c r="T12" s="272">
        <v>16</v>
      </c>
      <c r="U12" s="272"/>
      <c r="V12" s="272">
        <v>23</v>
      </c>
      <c r="W12" s="272">
        <v>28</v>
      </c>
      <c r="X12" s="801">
        <f t="shared" si="2"/>
        <v>943.36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24" s="114" customFormat="1" ht="59.25" customHeight="1">
      <c r="A13" s="798">
        <v>7</v>
      </c>
      <c r="B13" s="799" t="s">
        <v>585</v>
      </c>
      <c r="C13" s="336" t="s">
        <v>586</v>
      </c>
      <c r="D13" s="337" t="s">
        <v>10</v>
      </c>
      <c r="E13" s="800">
        <v>0.71</v>
      </c>
      <c r="F13" s="272">
        <v>6</v>
      </c>
      <c r="G13" s="272"/>
      <c r="H13" s="272">
        <v>28</v>
      </c>
      <c r="I13" s="272">
        <v>8</v>
      </c>
      <c r="J13" s="801">
        <f t="shared" si="0"/>
        <v>1198.48</v>
      </c>
      <c r="K13" s="799" t="s">
        <v>612</v>
      </c>
      <c r="L13" s="800">
        <v>0.82</v>
      </c>
      <c r="M13" s="272">
        <v>2</v>
      </c>
      <c r="N13" s="272"/>
      <c r="O13" s="272">
        <v>19</v>
      </c>
      <c r="P13" s="272">
        <v>35</v>
      </c>
      <c r="Q13" s="801">
        <f t="shared" si="1"/>
        <v>963.4999999999999</v>
      </c>
      <c r="R13" s="799" t="s">
        <v>577</v>
      </c>
      <c r="S13" s="805">
        <v>0.63</v>
      </c>
      <c r="T13" s="272">
        <v>20</v>
      </c>
      <c r="U13" s="272"/>
      <c r="V13" s="272">
        <v>25</v>
      </c>
      <c r="W13" s="272">
        <v>12</v>
      </c>
      <c r="X13" s="801">
        <f t="shared" si="2"/>
        <v>952.5600000000001</v>
      </c>
    </row>
    <row r="14" spans="1:24" ht="59.25" customHeight="1">
      <c r="A14" s="798">
        <v>8</v>
      </c>
      <c r="B14" s="799" t="s">
        <v>588</v>
      </c>
      <c r="C14" s="336" t="s">
        <v>589</v>
      </c>
      <c r="D14" s="337" t="s">
        <v>9</v>
      </c>
      <c r="E14" s="800">
        <v>0.65</v>
      </c>
      <c r="F14" s="272">
        <v>21</v>
      </c>
      <c r="G14" s="272"/>
      <c r="H14" s="272">
        <v>32</v>
      </c>
      <c r="I14" s="272">
        <v>53</v>
      </c>
      <c r="J14" s="801">
        <f t="shared" si="0"/>
        <v>1282.45</v>
      </c>
      <c r="K14" s="799" t="s">
        <v>630</v>
      </c>
      <c r="L14" s="803">
        <v>0.7</v>
      </c>
      <c r="M14" s="272">
        <v>12</v>
      </c>
      <c r="N14" s="272"/>
      <c r="O14" s="272">
        <v>23</v>
      </c>
      <c r="P14" s="272">
        <v>4</v>
      </c>
      <c r="Q14" s="801">
        <f t="shared" si="1"/>
        <v>968.8</v>
      </c>
      <c r="R14" s="802" t="s">
        <v>607</v>
      </c>
      <c r="S14" s="800">
        <v>0.74</v>
      </c>
      <c r="T14" s="272">
        <v>5</v>
      </c>
      <c r="U14" s="272"/>
      <c r="V14" s="272">
        <v>21</v>
      </c>
      <c r="W14" s="272">
        <v>39</v>
      </c>
      <c r="X14" s="801">
        <f t="shared" si="2"/>
        <v>961.26</v>
      </c>
    </row>
    <row r="15" spans="1:58" s="114" customFormat="1" ht="59.25" customHeight="1">
      <c r="A15" s="798">
        <v>9</v>
      </c>
      <c r="B15" s="799" t="s">
        <v>619</v>
      </c>
      <c r="C15" s="336" t="s">
        <v>620</v>
      </c>
      <c r="D15" s="337" t="s">
        <v>9</v>
      </c>
      <c r="E15" s="800">
        <v>0.7</v>
      </c>
      <c r="F15" s="272">
        <v>14</v>
      </c>
      <c r="G15" s="272"/>
      <c r="H15" s="272">
        <v>30</v>
      </c>
      <c r="I15" s="272">
        <v>35</v>
      </c>
      <c r="J15" s="801">
        <f t="shared" si="0"/>
        <v>1284.5</v>
      </c>
      <c r="K15" s="799" t="s">
        <v>2</v>
      </c>
      <c r="L15" s="800">
        <v>0.78</v>
      </c>
      <c r="M15" s="272">
        <v>5</v>
      </c>
      <c r="N15" s="272"/>
      <c r="O15" s="272">
        <v>20</v>
      </c>
      <c r="P15" s="272">
        <v>54</v>
      </c>
      <c r="Q15" s="801">
        <f t="shared" si="1"/>
        <v>978.12</v>
      </c>
      <c r="R15" s="799" t="s">
        <v>633</v>
      </c>
      <c r="S15" s="800">
        <v>0.72</v>
      </c>
      <c r="T15" s="272">
        <v>8</v>
      </c>
      <c r="U15" s="272"/>
      <c r="V15" s="272">
        <v>22</v>
      </c>
      <c r="W15" s="272">
        <v>18</v>
      </c>
      <c r="X15" s="801">
        <f t="shared" si="2"/>
        <v>963.36</v>
      </c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</row>
    <row r="16" spans="1:58" s="114" customFormat="1" ht="59.25" customHeight="1">
      <c r="A16" s="798">
        <v>10</v>
      </c>
      <c r="B16" s="799" t="s">
        <v>566</v>
      </c>
      <c r="C16" s="336" t="s">
        <v>567</v>
      </c>
      <c r="D16" s="337" t="s">
        <v>568</v>
      </c>
      <c r="E16" s="800">
        <v>0.67</v>
      </c>
      <c r="F16" s="272">
        <v>20</v>
      </c>
      <c r="G16" s="272"/>
      <c r="H16" s="272">
        <v>32</v>
      </c>
      <c r="I16" s="272">
        <v>14</v>
      </c>
      <c r="J16" s="801">
        <f t="shared" si="0"/>
        <v>1295.78</v>
      </c>
      <c r="K16" s="802" t="s">
        <v>595</v>
      </c>
      <c r="L16" s="800">
        <v>0.76</v>
      </c>
      <c r="M16" s="272">
        <v>7</v>
      </c>
      <c r="N16" s="272"/>
      <c r="O16" s="272">
        <v>21</v>
      </c>
      <c r="P16" s="272">
        <v>56</v>
      </c>
      <c r="Q16" s="801">
        <f t="shared" si="1"/>
        <v>1000.16</v>
      </c>
      <c r="R16" s="799" t="s">
        <v>606</v>
      </c>
      <c r="S16" s="800">
        <v>0.69</v>
      </c>
      <c r="T16" s="272">
        <v>15</v>
      </c>
      <c r="U16" s="272"/>
      <c r="V16" s="272">
        <v>23</v>
      </c>
      <c r="W16" s="272">
        <v>18</v>
      </c>
      <c r="X16" s="801">
        <f t="shared" si="2"/>
        <v>964.6199999999999</v>
      </c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</row>
    <row r="17" spans="1:58" s="114" customFormat="1" ht="59.25" customHeight="1">
      <c r="A17" s="798">
        <v>11</v>
      </c>
      <c r="B17" s="802" t="s">
        <v>607</v>
      </c>
      <c r="C17" s="336" t="s">
        <v>561</v>
      </c>
      <c r="D17" s="337" t="s">
        <v>568</v>
      </c>
      <c r="E17" s="800">
        <v>0.74</v>
      </c>
      <c r="F17" s="272">
        <v>10</v>
      </c>
      <c r="G17" s="272"/>
      <c r="H17" s="272">
        <v>29</v>
      </c>
      <c r="I17" s="272">
        <v>14</v>
      </c>
      <c r="J17" s="801">
        <f t="shared" si="0"/>
        <v>1297.96</v>
      </c>
      <c r="K17" s="799" t="s">
        <v>585</v>
      </c>
      <c r="L17" s="800">
        <v>0.71</v>
      </c>
      <c r="M17" s="272">
        <v>14</v>
      </c>
      <c r="N17" s="272"/>
      <c r="O17" s="272">
        <v>23</v>
      </c>
      <c r="P17" s="272">
        <v>49</v>
      </c>
      <c r="Q17" s="801">
        <f t="shared" si="1"/>
        <v>1014.5899999999999</v>
      </c>
      <c r="R17" s="799" t="s">
        <v>597</v>
      </c>
      <c r="S17" s="800">
        <v>0.71</v>
      </c>
      <c r="T17" s="272">
        <v>11</v>
      </c>
      <c r="U17" s="272"/>
      <c r="V17" s="272">
        <v>22</v>
      </c>
      <c r="W17" s="272">
        <v>40</v>
      </c>
      <c r="X17" s="801">
        <f t="shared" si="2"/>
        <v>965.5999999999999</v>
      </c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</row>
    <row r="18" spans="1:60" s="38" customFormat="1" ht="59.25" customHeight="1">
      <c r="A18" s="798">
        <v>12</v>
      </c>
      <c r="B18" s="799" t="s">
        <v>599</v>
      </c>
      <c r="C18" s="336" t="s">
        <v>600</v>
      </c>
      <c r="D18" s="337" t="s">
        <v>601</v>
      </c>
      <c r="E18" s="800">
        <v>0.76</v>
      </c>
      <c r="F18" s="272">
        <v>8</v>
      </c>
      <c r="G18" s="272"/>
      <c r="H18" s="272">
        <v>28</v>
      </c>
      <c r="I18" s="272">
        <v>40</v>
      </c>
      <c r="J18" s="801">
        <f t="shared" si="0"/>
        <v>1307.2</v>
      </c>
      <c r="K18" s="799" t="s">
        <v>565</v>
      </c>
      <c r="L18" s="800">
        <v>0.75</v>
      </c>
      <c r="M18" s="272">
        <v>10</v>
      </c>
      <c r="N18" s="272"/>
      <c r="O18" s="272">
        <v>22</v>
      </c>
      <c r="P18" s="272">
        <v>41</v>
      </c>
      <c r="Q18" s="801">
        <f t="shared" si="1"/>
        <v>1020.75</v>
      </c>
      <c r="R18" s="799" t="s">
        <v>630</v>
      </c>
      <c r="S18" s="803">
        <v>0.7</v>
      </c>
      <c r="T18" s="272">
        <v>13</v>
      </c>
      <c r="U18" s="272"/>
      <c r="V18" s="272">
        <v>23</v>
      </c>
      <c r="W18" s="272">
        <v>0</v>
      </c>
      <c r="X18" s="801">
        <f t="shared" si="2"/>
        <v>965.9999999999999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56" s="114" customFormat="1" ht="59.25" customHeight="1">
      <c r="A19" s="798">
        <v>13</v>
      </c>
      <c r="B19" s="799" t="s">
        <v>611</v>
      </c>
      <c r="C19" s="336" t="s">
        <v>582</v>
      </c>
      <c r="D19" s="337" t="s">
        <v>594</v>
      </c>
      <c r="E19" s="800">
        <v>0.61</v>
      </c>
      <c r="F19" s="272">
        <v>23</v>
      </c>
      <c r="G19" s="272"/>
      <c r="H19" s="272">
        <v>35</v>
      </c>
      <c r="I19" s="272">
        <v>50</v>
      </c>
      <c r="J19" s="801">
        <f t="shared" si="0"/>
        <v>1311.5</v>
      </c>
      <c r="K19" s="799" t="s">
        <v>569</v>
      </c>
      <c r="L19" s="800">
        <v>0.76</v>
      </c>
      <c r="M19" s="272">
        <v>9</v>
      </c>
      <c r="N19" s="272"/>
      <c r="O19" s="272">
        <v>22</v>
      </c>
      <c r="P19" s="272">
        <v>31</v>
      </c>
      <c r="Q19" s="801">
        <f t="shared" si="1"/>
        <v>1026.76</v>
      </c>
      <c r="R19" s="799" t="s">
        <v>611</v>
      </c>
      <c r="S19" s="800">
        <v>0.61</v>
      </c>
      <c r="T19" s="272">
        <v>25</v>
      </c>
      <c r="U19" s="272"/>
      <c r="V19" s="272">
        <v>26</v>
      </c>
      <c r="W19" s="272">
        <v>41</v>
      </c>
      <c r="X19" s="801">
        <f t="shared" si="2"/>
        <v>976.61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</row>
    <row r="20" spans="1:56" s="114" customFormat="1" ht="59.25" customHeight="1">
      <c r="A20" s="798">
        <v>14</v>
      </c>
      <c r="B20" s="799" t="s">
        <v>606</v>
      </c>
      <c r="C20" s="343" t="s">
        <v>598</v>
      </c>
      <c r="D20" s="337" t="s">
        <v>9</v>
      </c>
      <c r="E20" s="800">
        <v>0.69</v>
      </c>
      <c r="F20" s="272">
        <v>19</v>
      </c>
      <c r="G20" s="272"/>
      <c r="H20" s="272">
        <v>31</v>
      </c>
      <c r="I20" s="272">
        <v>56</v>
      </c>
      <c r="J20" s="801">
        <f t="shared" si="0"/>
        <v>1322.04</v>
      </c>
      <c r="K20" s="799" t="s">
        <v>562</v>
      </c>
      <c r="L20" s="800">
        <v>0.65</v>
      </c>
      <c r="M20" s="272">
        <v>20</v>
      </c>
      <c r="N20" s="272"/>
      <c r="O20" s="272">
        <v>26</v>
      </c>
      <c r="P20" s="272">
        <v>24</v>
      </c>
      <c r="Q20" s="801">
        <f t="shared" si="1"/>
        <v>1029.6000000000001</v>
      </c>
      <c r="R20" s="799" t="s">
        <v>562</v>
      </c>
      <c r="S20" s="800">
        <v>0.65</v>
      </c>
      <c r="T20" s="272">
        <v>19</v>
      </c>
      <c r="U20" s="272"/>
      <c r="V20" s="272">
        <v>25</v>
      </c>
      <c r="W20" s="272">
        <v>7</v>
      </c>
      <c r="X20" s="801">
        <f t="shared" si="2"/>
        <v>979.5500000000001</v>
      </c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</row>
    <row r="21" spans="1:58" s="114" customFormat="1" ht="59.25" customHeight="1">
      <c r="A21" s="798">
        <v>15</v>
      </c>
      <c r="B21" s="799" t="s">
        <v>632</v>
      </c>
      <c r="C21" s="336" t="s">
        <v>593</v>
      </c>
      <c r="D21" s="337" t="s">
        <v>568</v>
      </c>
      <c r="E21" s="800">
        <v>0.73</v>
      </c>
      <c r="F21" s="272">
        <v>13</v>
      </c>
      <c r="G21" s="272"/>
      <c r="H21" s="272">
        <v>30</v>
      </c>
      <c r="I21" s="272">
        <v>18</v>
      </c>
      <c r="J21" s="801">
        <f t="shared" si="0"/>
        <v>1327.1399999999999</v>
      </c>
      <c r="K21" s="799" t="s">
        <v>608</v>
      </c>
      <c r="L21" s="800">
        <v>0.67</v>
      </c>
      <c r="M21" s="272">
        <v>17</v>
      </c>
      <c r="N21" s="272"/>
      <c r="O21" s="272">
        <v>25</v>
      </c>
      <c r="P21" s="272">
        <v>47</v>
      </c>
      <c r="Q21" s="806">
        <f t="shared" si="1"/>
        <v>1036.49</v>
      </c>
      <c r="R21" s="799" t="s">
        <v>585</v>
      </c>
      <c r="S21" s="800">
        <v>0.71</v>
      </c>
      <c r="T21" s="272">
        <v>14</v>
      </c>
      <c r="U21" s="272"/>
      <c r="V21" s="272">
        <v>23</v>
      </c>
      <c r="W21" s="272">
        <v>5</v>
      </c>
      <c r="X21" s="801">
        <f t="shared" si="2"/>
        <v>983.3499999999999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</row>
    <row r="22" spans="1:58" s="114" customFormat="1" ht="59.25" customHeight="1">
      <c r="A22" s="798">
        <v>16</v>
      </c>
      <c r="B22" s="799" t="s">
        <v>577</v>
      </c>
      <c r="C22" s="336" t="s">
        <v>582</v>
      </c>
      <c r="D22" s="337" t="s">
        <v>268</v>
      </c>
      <c r="E22" s="805">
        <v>0.63</v>
      </c>
      <c r="F22" s="272">
        <v>25</v>
      </c>
      <c r="G22" s="272"/>
      <c r="H22" s="272">
        <v>35</v>
      </c>
      <c r="I22" s="272">
        <v>57</v>
      </c>
      <c r="J22" s="801">
        <f t="shared" si="0"/>
        <v>1358.91</v>
      </c>
      <c r="K22" s="802" t="s">
        <v>715</v>
      </c>
      <c r="L22" s="800">
        <v>0.75</v>
      </c>
      <c r="M22" s="272">
        <v>11</v>
      </c>
      <c r="N22" s="272"/>
      <c r="O22" s="272">
        <v>23</v>
      </c>
      <c r="P22" s="272">
        <v>2</v>
      </c>
      <c r="Q22" s="806">
        <f t="shared" si="1"/>
        <v>1036.5</v>
      </c>
      <c r="R22" s="802" t="s">
        <v>715</v>
      </c>
      <c r="S22" s="800">
        <v>0.75</v>
      </c>
      <c r="T22" s="272">
        <v>7</v>
      </c>
      <c r="U22" s="272"/>
      <c r="V22" s="272">
        <v>22</v>
      </c>
      <c r="W22" s="272">
        <v>6</v>
      </c>
      <c r="X22" s="801">
        <f t="shared" si="2"/>
        <v>994.5</v>
      </c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</row>
    <row r="23" spans="1:24" ht="59.25" customHeight="1">
      <c r="A23" s="798">
        <v>17</v>
      </c>
      <c r="B23" s="799" t="s">
        <v>569</v>
      </c>
      <c r="C23" s="336" t="s">
        <v>570</v>
      </c>
      <c r="D23" s="337" t="s">
        <v>10</v>
      </c>
      <c r="E23" s="800">
        <v>0.76</v>
      </c>
      <c r="F23" s="272">
        <v>12</v>
      </c>
      <c r="G23" s="272"/>
      <c r="H23" s="272">
        <v>29</v>
      </c>
      <c r="I23" s="272">
        <v>54</v>
      </c>
      <c r="J23" s="801">
        <f t="shared" si="0"/>
        <v>1363.44</v>
      </c>
      <c r="K23" s="799" t="s">
        <v>566</v>
      </c>
      <c r="L23" s="800">
        <v>0.67</v>
      </c>
      <c r="M23" s="272">
        <v>21</v>
      </c>
      <c r="N23" s="272"/>
      <c r="O23" s="272">
        <v>26</v>
      </c>
      <c r="P23" s="272">
        <v>44</v>
      </c>
      <c r="Q23" s="801">
        <f t="shared" si="1"/>
        <v>1074.68</v>
      </c>
      <c r="R23" s="799" t="s">
        <v>592</v>
      </c>
      <c r="S23" s="800">
        <v>0.7</v>
      </c>
      <c r="T23" s="272">
        <v>18</v>
      </c>
      <c r="U23" s="272"/>
      <c r="V23" s="272">
        <v>24</v>
      </c>
      <c r="W23" s="272">
        <v>23</v>
      </c>
      <c r="X23" s="801">
        <f t="shared" si="2"/>
        <v>1024.1</v>
      </c>
    </row>
    <row r="24" spans="1:24" ht="59.25" customHeight="1">
      <c r="A24" s="798">
        <v>18</v>
      </c>
      <c r="B24" s="804" t="s">
        <v>602</v>
      </c>
      <c r="C24" s="341" t="s">
        <v>561</v>
      </c>
      <c r="D24" s="337" t="s">
        <v>568</v>
      </c>
      <c r="E24" s="800">
        <v>0.77</v>
      </c>
      <c r="F24" s="272">
        <v>11</v>
      </c>
      <c r="G24" s="272"/>
      <c r="H24" s="272">
        <v>29</v>
      </c>
      <c r="I24" s="272">
        <v>37</v>
      </c>
      <c r="J24" s="801">
        <f t="shared" si="0"/>
        <v>1368.29</v>
      </c>
      <c r="K24" s="799" t="s">
        <v>255</v>
      </c>
      <c r="L24" s="800">
        <v>0.64</v>
      </c>
      <c r="M24" s="272">
        <v>24</v>
      </c>
      <c r="N24" s="272"/>
      <c r="O24" s="272">
        <v>28</v>
      </c>
      <c r="P24" s="272">
        <v>12</v>
      </c>
      <c r="Q24" s="806">
        <f t="shared" si="1"/>
        <v>1082.88</v>
      </c>
      <c r="R24" s="799" t="s">
        <v>569</v>
      </c>
      <c r="S24" s="800">
        <v>0.76</v>
      </c>
      <c r="T24" s="272">
        <v>9</v>
      </c>
      <c r="U24" s="272"/>
      <c r="V24" s="272">
        <v>22</v>
      </c>
      <c r="W24" s="272">
        <v>32</v>
      </c>
      <c r="X24" s="801">
        <f t="shared" si="2"/>
        <v>1027.52</v>
      </c>
    </row>
    <row r="25" spans="1:58" s="114" customFormat="1" ht="59.25" customHeight="1">
      <c r="A25" s="798">
        <v>19</v>
      </c>
      <c r="B25" s="799" t="s">
        <v>633</v>
      </c>
      <c r="C25" s="336" t="s">
        <v>634</v>
      </c>
      <c r="D25" s="337" t="s">
        <v>9</v>
      </c>
      <c r="E25" s="800">
        <v>0.72</v>
      </c>
      <c r="F25" s="272">
        <v>18</v>
      </c>
      <c r="G25" s="272"/>
      <c r="H25" s="272">
        <v>31</v>
      </c>
      <c r="I25" s="272">
        <v>44</v>
      </c>
      <c r="J25" s="801">
        <f t="shared" si="0"/>
        <v>1370.8799999999999</v>
      </c>
      <c r="K25" s="799" t="s">
        <v>633</v>
      </c>
      <c r="L25" s="800">
        <v>0.72</v>
      </c>
      <c r="M25" s="272">
        <v>16</v>
      </c>
      <c r="N25" s="272"/>
      <c r="O25" s="272">
        <v>25</v>
      </c>
      <c r="P25" s="272">
        <v>4</v>
      </c>
      <c r="Q25" s="806">
        <f t="shared" si="1"/>
        <v>1082.8799999999999</v>
      </c>
      <c r="R25" s="799" t="s">
        <v>565</v>
      </c>
      <c r="S25" s="800">
        <v>0.75</v>
      </c>
      <c r="T25" s="272">
        <v>12</v>
      </c>
      <c r="U25" s="272"/>
      <c r="V25" s="272">
        <v>22</v>
      </c>
      <c r="W25" s="272">
        <v>56</v>
      </c>
      <c r="X25" s="801">
        <f t="shared" si="2"/>
        <v>1032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</row>
    <row r="26" spans="1:58" s="114" customFormat="1" ht="59.25" customHeight="1">
      <c r="A26" s="798">
        <v>20</v>
      </c>
      <c r="B26" s="799" t="s">
        <v>612</v>
      </c>
      <c r="C26" s="336" t="s">
        <v>613</v>
      </c>
      <c r="D26" s="337" t="s">
        <v>614</v>
      </c>
      <c r="E26" s="800">
        <v>0.82</v>
      </c>
      <c r="F26" s="272">
        <v>4</v>
      </c>
      <c r="G26" s="272"/>
      <c r="H26" s="272">
        <v>27</v>
      </c>
      <c r="I26" s="272">
        <v>54</v>
      </c>
      <c r="J26" s="801">
        <f t="shared" si="0"/>
        <v>1372.6799999999998</v>
      </c>
      <c r="K26" s="802" t="s">
        <v>607</v>
      </c>
      <c r="L26" s="800">
        <v>0.74</v>
      </c>
      <c r="M26" s="272">
        <v>15</v>
      </c>
      <c r="N26" s="272"/>
      <c r="O26" s="272">
        <v>24</v>
      </c>
      <c r="P26" s="272">
        <v>50</v>
      </c>
      <c r="Q26" s="801">
        <f t="shared" si="1"/>
        <v>1102.6</v>
      </c>
      <c r="R26" s="799" t="s">
        <v>588</v>
      </c>
      <c r="S26" s="800">
        <v>0.65</v>
      </c>
      <c r="T26" s="272">
        <v>23</v>
      </c>
      <c r="U26" s="272"/>
      <c r="V26" s="272">
        <v>26</v>
      </c>
      <c r="W26" s="272">
        <v>35</v>
      </c>
      <c r="X26" s="806">
        <f t="shared" si="2"/>
        <v>1036.75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</row>
    <row r="27" spans="1:56" s="114" customFormat="1" ht="59.25" customHeight="1">
      <c r="A27" s="798">
        <v>21</v>
      </c>
      <c r="B27" s="802" t="s">
        <v>715</v>
      </c>
      <c r="C27" s="336" t="s">
        <v>561</v>
      </c>
      <c r="D27" s="337" t="s">
        <v>9</v>
      </c>
      <c r="E27" s="800">
        <v>0.75</v>
      </c>
      <c r="F27" s="272">
        <v>15</v>
      </c>
      <c r="G27" s="272"/>
      <c r="H27" s="272">
        <v>30</v>
      </c>
      <c r="I27" s="272">
        <v>36</v>
      </c>
      <c r="J27" s="801">
        <f t="shared" si="0"/>
        <v>1377</v>
      </c>
      <c r="K27" s="799" t="s">
        <v>577</v>
      </c>
      <c r="L27" s="805">
        <v>0.63</v>
      </c>
      <c r="M27" s="272">
        <v>25</v>
      </c>
      <c r="N27" s="272"/>
      <c r="O27" s="272">
        <v>29</v>
      </c>
      <c r="P27" s="272">
        <v>16</v>
      </c>
      <c r="Q27" s="801">
        <f t="shared" si="1"/>
        <v>1106.28</v>
      </c>
      <c r="R27" s="799" t="s">
        <v>255</v>
      </c>
      <c r="S27" s="800">
        <v>0.64</v>
      </c>
      <c r="T27" s="272">
        <v>26</v>
      </c>
      <c r="U27" s="272"/>
      <c r="V27" s="272">
        <v>27</v>
      </c>
      <c r="W27" s="272">
        <v>0</v>
      </c>
      <c r="X27" s="806">
        <f t="shared" si="2"/>
        <v>1036.8</v>
      </c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</row>
    <row r="28" spans="1:58" s="114" customFormat="1" ht="59.25" customHeight="1">
      <c r="A28" s="798">
        <v>22</v>
      </c>
      <c r="B28" s="799" t="s">
        <v>255</v>
      </c>
      <c r="C28" s="336" t="s">
        <v>579</v>
      </c>
      <c r="D28" s="337" t="s">
        <v>614</v>
      </c>
      <c r="E28" s="800">
        <v>0.64</v>
      </c>
      <c r="F28" s="272">
        <v>26</v>
      </c>
      <c r="G28" s="272"/>
      <c r="H28" s="272">
        <v>36</v>
      </c>
      <c r="I28" s="272">
        <v>17</v>
      </c>
      <c r="J28" s="801">
        <f t="shared" si="0"/>
        <v>1393.28</v>
      </c>
      <c r="K28" s="799" t="s">
        <v>606</v>
      </c>
      <c r="L28" s="800">
        <v>0.69</v>
      </c>
      <c r="M28" s="272">
        <v>23</v>
      </c>
      <c r="N28" s="272"/>
      <c r="O28" s="272">
        <v>27</v>
      </c>
      <c r="P28" s="272">
        <v>25</v>
      </c>
      <c r="Q28" s="801">
        <f t="shared" si="1"/>
        <v>1135.05</v>
      </c>
      <c r="R28" s="799" t="s">
        <v>632</v>
      </c>
      <c r="S28" s="800">
        <v>0.73</v>
      </c>
      <c r="T28" s="272">
        <v>17</v>
      </c>
      <c r="U28" s="272"/>
      <c r="V28" s="272">
        <v>23</v>
      </c>
      <c r="W28" s="272">
        <v>45</v>
      </c>
      <c r="X28" s="801">
        <f t="shared" si="2"/>
        <v>1040.25</v>
      </c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</row>
    <row r="29" spans="1:58" s="38" customFormat="1" ht="59.25" customHeight="1">
      <c r="A29" s="798">
        <v>23</v>
      </c>
      <c r="B29" s="802" t="s">
        <v>626</v>
      </c>
      <c r="C29" s="336" t="s">
        <v>627</v>
      </c>
      <c r="D29" s="337" t="s">
        <v>601</v>
      </c>
      <c r="E29" s="800">
        <v>0.65</v>
      </c>
      <c r="F29" s="272">
        <v>24</v>
      </c>
      <c r="G29" s="272"/>
      <c r="H29" s="272">
        <v>35</v>
      </c>
      <c r="I29" s="272">
        <v>54</v>
      </c>
      <c r="J29" s="801">
        <f t="shared" si="0"/>
        <v>1400.1000000000001</v>
      </c>
      <c r="K29" s="799" t="s">
        <v>592</v>
      </c>
      <c r="L29" s="800">
        <v>0.7</v>
      </c>
      <c r="M29" s="272">
        <v>22</v>
      </c>
      <c r="N29" s="158"/>
      <c r="O29" s="272">
        <v>27</v>
      </c>
      <c r="P29" s="158">
        <v>7</v>
      </c>
      <c r="Q29" s="801">
        <f t="shared" si="1"/>
        <v>1138.8999999999999</v>
      </c>
      <c r="R29" s="802" t="s">
        <v>645</v>
      </c>
      <c r="S29" s="800">
        <v>0.62</v>
      </c>
      <c r="T29" s="272">
        <v>28</v>
      </c>
      <c r="U29" s="158"/>
      <c r="V29" s="272">
        <v>28</v>
      </c>
      <c r="W29" s="272">
        <v>7</v>
      </c>
      <c r="X29" s="801">
        <f t="shared" si="2"/>
        <v>1045.94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</row>
    <row r="30" spans="1:58" s="38" customFormat="1" ht="59.25" customHeight="1">
      <c r="A30" s="798">
        <v>24</v>
      </c>
      <c r="B30" s="799" t="s">
        <v>565</v>
      </c>
      <c r="C30" s="336" t="s">
        <v>561</v>
      </c>
      <c r="D30" s="337" t="s">
        <v>12</v>
      </c>
      <c r="E30" s="800">
        <v>0.75</v>
      </c>
      <c r="F30" s="272">
        <v>16</v>
      </c>
      <c r="G30" s="272"/>
      <c r="H30" s="272">
        <v>31</v>
      </c>
      <c r="I30" s="272">
        <v>38</v>
      </c>
      <c r="J30" s="801">
        <f t="shared" si="0"/>
        <v>1423.5</v>
      </c>
      <c r="K30" s="799" t="s">
        <v>611</v>
      </c>
      <c r="L30" s="800">
        <v>0.61</v>
      </c>
      <c r="M30" s="272">
        <v>28</v>
      </c>
      <c r="N30" s="272"/>
      <c r="O30" s="272">
        <v>31</v>
      </c>
      <c r="P30" s="272">
        <v>17</v>
      </c>
      <c r="Q30" s="801">
        <f t="shared" si="1"/>
        <v>1144.97</v>
      </c>
      <c r="R30" s="799" t="s">
        <v>2</v>
      </c>
      <c r="S30" s="800">
        <v>0.78</v>
      </c>
      <c r="T30" s="272">
        <v>10</v>
      </c>
      <c r="U30" s="272"/>
      <c r="V30" s="272">
        <v>22</v>
      </c>
      <c r="W30" s="272">
        <v>38</v>
      </c>
      <c r="X30" s="801">
        <f t="shared" si="2"/>
        <v>1059.24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24" ht="59.25" customHeight="1">
      <c r="A31" s="798">
        <v>25</v>
      </c>
      <c r="B31" s="799" t="s">
        <v>608</v>
      </c>
      <c r="C31" s="336" t="s">
        <v>609</v>
      </c>
      <c r="D31" s="337" t="s">
        <v>12</v>
      </c>
      <c r="E31" s="800">
        <v>0.67</v>
      </c>
      <c r="F31" s="272">
        <v>22</v>
      </c>
      <c r="G31" s="272"/>
      <c r="H31" s="272">
        <v>35</v>
      </c>
      <c r="I31" s="272">
        <v>37</v>
      </c>
      <c r="J31" s="801">
        <f t="shared" si="0"/>
        <v>1431.7900000000002</v>
      </c>
      <c r="K31" s="799" t="s">
        <v>632</v>
      </c>
      <c r="L31" s="800">
        <v>0.73</v>
      </c>
      <c r="M31" s="272">
        <v>19</v>
      </c>
      <c r="N31" s="272"/>
      <c r="O31" s="272">
        <v>26</v>
      </c>
      <c r="P31" s="272">
        <v>23</v>
      </c>
      <c r="Q31" s="801">
        <f t="shared" si="1"/>
        <v>1155.59</v>
      </c>
      <c r="R31" s="799" t="s">
        <v>608</v>
      </c>
      <c r="S31" s="800">
        <v>0.67</v>
      </c>
      <c r="T31" s="272">
        <v>24</v>
      </c>
      <c r="U31" s="272"/>
      <c r="V31" s="272">
        <v>26</v>
      </c>
      <c r="W31" s="272">
        <v>39</v>
      </c>
      <c r="X31" s="801">
        <f t="shared" si="2"/>
        <v>1071.3300000000002</v>
      </c>
    </row>
    <row r="32" spans="1:58" s="114" customFormat="1" ht="59.25" customHeight="1">
      <c r="A32" s="798">
        <v>26</v>
      </c>
      <c r="B32" s="799" t="s">
        <v>572</v>
      </c>
      <c r="C32" s="341" t="s">
        <v>573</v>
      </c>
      <c r="D32" s="337" t="s">
        <v>9</v>
      </c>
      <c r="E32" s="800">
        <v>0.76</v>
      </c>
      <c r="F32" s="272">
        <v>17</v>
      </c>
      <c r="G32" s="272"/>
      <c r="H32" s="272">
        <v>31</v>
      </c>
      <c r="I32" s="272">
        <v>39</v>
      </c>
      <c r="J32" s="801">
        <f t="shared" si="0"/>
        <v>1443.24</v>
      </c>
      <c r="K32" s="802" t="s">
        <v>626</v>
      </c>
      <c r="L32" s="800">
        <v>0.65</v>
      </c>
      <c r="M32" s="272">
        <v>26</v>
      </c>
      <c r="N32" s="272"/>
      <c r="O32" s="272">
        <v>29</v>
      </c>
      <c r="P32" s="272">
        <v>43</v>
      </c>
      <c r="Q32" s="801">
        <f t="shared" si="1"/>
        <v>1158.95</v>
      </c>
      <c r="R32" s="802" t="s">
        <v>626</v>
      </c>
      <c r="S32" s="800">
        <v>0.65</v>
      </c>
      <c r="T32" s="272">
        <v>27</v>
      </c>
      <c r="U32" s="272"/>
      <c r="V32" s="272">
        <v>27</v>
      </c>
      <c r="W32" s="272">
        <v>39</v>
      </c>
      <c r="X32" s="801">
        <f t="shared" si="2"/>
        <v>1078.3500000000001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</row>
    <row r="33" spans="1:24" s="38" customFormat="1" ht="59.25" customHeight="1">
      <c r="A33" s="798">
        <v>27</v>
      </c>
      <c r="B33" s="802" t="s">
        <v>645</v>
      </c>
      <c r="C33" s="336" t="s">
        <v>646</v>
      </c>
      <c r="D33" s="337" t="s">
        <v>10</v>
      </c>
      <c r="E33" s="800">
        <v>0.62</v>
      </c>
      <c r="F33" s="272">
        <v>29</v>
      </c>
      <c r="G33" s="272"/>
      <c r="H33" s="272">
        <v>39</v>
      </c>
      <c r="I33" s="272">
        <v>37</v>
      </c>
      <c r="J33" s="801">
        <f t="shared" si="0"/>
        <v>1473.74</v>
      </c>
      <c r="K33" s="799" t="s">
        <v>572</v>
      </c>
      <c r="L33" s="800">
        <v>0.76</v>
      </c>
      <c r="M33" s="272">
        <v>18</v>
      </c>
      <c r="N33" s="272"/>
      <c r="O33" s="272">
        <v>25</v>
      </c>
      <c r="P33" s="272">
        <v>50</v>
      </c>
      <c r="Q33" s="801">
        <f t="shared" si="1"/>
        <v>1178</v>
      </c>
      <c r="R33" s="799" t="s">
        <v>572</v>
      </c>
      <c r="S33" s="800">
        <v>0.76</v>
      </c>
      <c r="T33" s="272">
        <v>21</v>
      </c>
      <c r="U33" s="272"/>
      <c r="V33" s="272">
        <v>26</v>
      </c>
      <c r="W33" s="272">
        <v>7</v>
      </c>
      <c r="X33" s="801">
        <f t="shared" si="2"/>
        <v>1190.92</v>
      </c>
    </row>
    <row r="34" spans="1:60" s="38" customFormat="1" ht="60.75" customHeight="1">
      <c r="A34" s="798">
        <v>28</v>
      </c>
      <c r="B34" s="799" t="s">
        <v>562</v>
      </c>
      <c r="C34" s="336" t="s">
        <v>563</v>
      </c>
      <c r="D34" s="337" t="s">
        <v>9</v>
      </c>
      <c r="E34" s="800">
        <v>0.65</v>
      </c>
      <c r="F34" s="272">
        <v>27</v>
      </c>
      <c r="G34" s="272"/>
      <c r="H34" s="272">
        <v>37</v>
      </c>
      <c r="I34" s="272">
        <v>48</v>
      </c>
      <c r="J34" s="801">
        <f t="shared" si="0"/>
        <v>1474.2</v>
      </c>
      <c r="K34" s="802" t="s">
        <v>645</v>
      </c>
      <c r="L34" s="800">
        <v>0.62</v>
      </c>
      <c r="M34" s="272">
        <v>29</v>
      </c>
      <c r="N34" s="272"/>
      <c r="O34" s="272">
        <v>31</v>
      </c>
      <c r="P34" s="272">
        <v>48</v>
      </c>
      <c r="Q34" s="801">
        <f t="shared" si="1"/>
        <v>1182.96</v>
      </c>
      <c r="R34" s="804" t="s">
        <v>602</v>
      </c>
      <c r="S34" s="800">
        <v>0.77</v>
      </c>
      <c r="T34" s="272">
        <v>22</v>
      </c>
      <c r="U34" s="272"/>
      <c r="V34" s="272">
        <v>26</v>
      </c>
      <c r="W34" s="272">
        <v>17</v>
      </c>
      <c r="X34" s="801">
        <f t="shared" si="2"/>
        <v>1214.29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24" ht="57.75" customHeight="1">
      <c r="A35" s="798">
        <v>29</v>
      </c>
      <c r="B35" s="799" t="s">
        <v>592</v>
      </c>
      <c r="C35" s="336" t="s">
        <v>593</v>
      </c>
      <c r="D35" s="337" t="s">
        <v>594</v>
      </c>
      <c r="E35" s="800">
        <v>0.7</v>
      </c>
      <c r="F35" s="272">
        <v>27</v>
      </c>
      <c r="G35" s="272"/>
      <c r="H35" s="272">
        <v>36</v>
      </c>
      <c r="I35" s="272">
        <v>20</v>
      </c>
      <c r="J35" s="801">
        <f t="shared" si="0"/>
        <v>1526</v>
      </c>
      <c r="K35" s="799" t="s">
        <v>588</v>
      </c>
      <c r="L35" s="800">
        <v>0.65</v>
      </c>
      <c r="M35" s="272">
        <v>27</v>
      </c>
      <c r="N35" s="272"/>
      <c r="O35" s="272">
        <v>31</v>
      </c>
      <c r="P35" s="272">
        <v>13</v>
      </c>
      <c r="Q35" s="801">
        <f t="shared" si="1"/>
        <v>1217.45</v>
      </c>
      <c r="R35" s="802" t="s">
        <v>648</v>
      </c>
      <c r="S35" s="800">
        <v>0.65</v>
      </c>
      <c r="T35" s="272"/>
      <c r="U35" s="272"/>
      <c r="V35" s="272"/>
      <c r="W35" s="272"/>
      <c r="X35" s="807" t="s">
        <v>799</v>
      </c>
    </row>
    <row r="36" spans="1:58" s="114" customFormat="1" ht="34.5" customHeight="1">
      <c r="A36" s="798">
        <v>30</v>
      </c>
      <c r="B36" s="808" t="s">
        <v>604</v>
      </c>
      <c r="C36" s="336" t="s">
        <v>605</v>
      </c>
      <c r="D36" s="337" t="s">
        <v>268</v>
      </c>
      <c r="E36" s="800">
        <v>0.72</v>
      </c>
      <c r="F36" s="272"/>
      <c r="G36" s="272"/>
      <c r="H36" s="272"/>
      <c r="I36" s="272"/>
      <c r="J36" s="807" t="s">
        <v>622</v>
      </c>
      <c r="K36" s="808" t="s">
        <v>604</v>
      </c>
      <c r="L36" s="800">
        <v>0.72</v>
      </c>
      <c r="M36" s="272"/>
      <c r="N36" s="272"/>
      <c r="O36" s="272"/>
      <c r="P36" s="272"/>
      <c r="Q36" s="807" t="s">
        <v>622</v>
      </c>
      <c r="R36" s="808" t="s">
        <v>604</v>
      </c>
      <c r="S36" s="800">
        <v>0.72</v>
      </c>
      <c r="T36" s="272"/>
      <c r="U36" s="272"/>
      <c r="V36" s="272"/>
      <c r="W36" s="272"/>
      <c r="X36" s="807" t="s">
        <v>622</v>
      </c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</row>
    <row r="37" spans="1:56" s="114" customFormat="1" ht="34.5" customHeight="1">
      <c r="A37" s="798">
        <v>31</v>
      </c>
      <c r="B37" s="809" t="s">
        <v>583</v>
      </c>
      <c r="C37" s="336" t="s">
        <v>584</v>
      </c>
      <c r="D37" s="337" t="s">
        <v>12</v>
      </c>
      <c r="E37" s="800">
        <v>0.7</v>
      </c>
      <c r="F37" s="272"/>
      <c r="G37" s="272"/>
      <c r="H37" s="272"/>
      <c r="I37" s="272"/>
      <c r="J37" s="807" t="s">
        <v>622</v>
      </c>
      <c r="K37" s="809" t="s">
        <v>583</v>
      </c>
      <c r="L37" s="800">
        <v>0.7</v>
      </c>
      <c r="M37" s="272"/>
      <c r="N37" s="272"/>
      <c r="O37" s="272"/>
      <c r="P37" s="272"/>
      <c r="Q37" s="807" t="s">
        <v>622</v>
      </c>
      <c r="R37" s="809" t="s">
        <v>583</v>
      </c>
      <c r="S37" s="800">
        <v>0.7</v>
      </c>
      <c r="T37" s="272"/>
      <c r="U37" s="272"/>
      <c r="V37" s="272"/>
      <c r="W37" s="272"/>
      <c r="X37" s="807" t="s">
        <v>622</v>
      </c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</row>
    <row r="38" spans="1:58" s="38" customFormat="1" ht="34.5" customHeight="1">
      <c r="A38" s="798">
        <v>32</v>
      </c>
      <c r="B38" s="809" t="s">
        <v>635</v>
      </c>
      <c r="C38" s="336" t="s">
        <v>636</v>
      </c>
      <c r="D38" s="337" t="s">
        <v>9</v>
      </c>
      <c r="E38" s="805">
        <v>0.69</v>
      </c>
      <c r="F38" s="272"/>
      <c r="G38" s="272"/>
      <c r="H38" s="272"/>
      <c r="I38" s="272"/>
      <c r="J38" s="807" t="s">
        <v>622</v>
      </c>
      <c r="K38" s="809" t="s">
        <v>635</v>
      </c>
      <c r="L38" s="805">
        <v>0.69</v>
      </c>
      <c r="M38" s="272"/>
      <c r="N38" s="272"/>
      <c r="O38" s="272"/>
      <c r="P38" s="272"/>
      <c r="Q38" s="807" t="s">
        <v>622</v>
      </c>
      <c r="R38" s="809" t="s">
        <v>635</v>
      </c>
      <c r="S38" s="805">
        <v>0.69</v>
      </c>
      <c r="T38" s="272"/>
      <c r="U38" s="272"/>
      <c r="V38" s="272"/>
      <c r="W38" s="272"/>
      <c r="X38" s="807" t="s">
        <v>622</v>
      </c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58" s="114" customFormat="1" ht="34.5" customHeight="1">
      <c r="A39" s="798">
        <v>33</v>
      </c>
      <c r="B39" s="809" t="s">
        <v>618</v>
      </c>
      <c r="C39" s="343" t="s">
        <v>579</v>
      </c>
      <c r="D39" s="337" t="s">
        <v>9</v>
      </c>
      <c r="E39" s="800">
        <v>0.65</v>
      </c>
      <c r="F39" s="272"/>
      <c r="G39" s="272"/>
      <c r="H39" s="272"/>
      <c r="I39" s="272"/>
      <c r="J39" s="807" t="s">
        <v>622</v>
      </c>
      <c r="K39" s="809" t="s">
        <v>618</v>
      </c>
      <c r="L39" s="800">
        <v>0.65</v>
      </c>
      <c r="M39" s="272"/>
      <c r="N39" s="272"/>
      <c r="O39" s="272"/>
      <c r="P39" s="272"/>
      <c r="Q39" s="807" t="s">
        <v>622</v>
      </c>
      <c r="R39" s="809" t="s">
        <v>618</v>
      </c>
      <c r="S39" s="800">
        <v>0.65</v>
      </c>
      <c r="T39" s="272"/>
      <c r="U39" s="272"/>
      <c r="V39" s="272"/>
      <c r="W39" s="272"/>
      <c r="X39" s="807" t="s">
        <v>622</v>
      </c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</row>
    <row r="40" spans="1:58" s="114" customFormat="1" ht="34.5" customHeight="1">
      <c r="A40" s="798">
        <v>34</v>
      </c>
      <c r="B40" s="809" t="s">
        <v>616</v>
      </c>
      <c r="C40" s="336" t="s">
        <v>617</v>
      </c>
      <c r="D40" s="337" t="s">
        <v>14</v>
      </c>
      <c r="E40" s="800">
        <v>0.63</v>
      </c>
      <c r="F40" s="272"/>
      <c r="G40" s="272"/>
      <c r="H40" s="272"/>
      <c r="I40" s="272"/>
      <c r="J40" s="807" t="s">
        <v>622</v>
      </c>
      <c r="K40" s="809" t="s">
        <v>616</v>
      </c>
      <c r="L40" s="800">
        <v>0.63</v>
      </c>
      <c r="M40" s="272"/>
      <c r="N40" s="272"/>
      <c r="O40" s="272"/>
      <c r="P40" s="272"/>
      <c r="Q40" s="807" t="s">
        <v>622</v>
      </c>
      <c r="R40" s="809" t="s">
        <v>616</v>
      </c>
      <c r="S40" s="800">
        <v>0.63</v>
      </c>
      <c r="T40" s="272"/>
      <c r="U40" s="272"/>
      <c r="V40" s="272"/>
      <c r="W40" s="272"/>
      <c r="X40" s="807" t="s">
        <v>622</v>
      </c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</row>
    <row r="41" spans="1:24" ht="34.5" customHeight="1">
      <c r="A41" s="798">
        <v>35</v>
      </c>
      <c r="B41" s="809" t="s">
        <v>628</v>
      </c>
      <c r="C41" s="336" t="s">
        <v>629</v>
      </c>
      <c r="D41" s="337" t="s">
        <v>10</v>
      </c>
      <c r="E41" s="805">
        <v>0.63</v>
      </c>
      <c r="F41" s="272"/>
      <c r="G41" s="272"/>
      <c r="H41" s="272"/>
      <c r="I41" s="272"/>
      <c r="J41" s="807" t="s">
        <v>622</v>
      </c>
      <c r="K41" s="809" t="s">
        <v>628</v>
      </c>
      <c r="L41" s="805">
        <v>0.63</v>
      </c>
      <c r="M41" s="272"/>
      <c r="N41" s="272"/>
      <c r="O41" s="272"/>
      <c r="P41" s="272"/>
      <c r="Q41" s="807" t="s">
        <v>622</v>
      </c>
      <c r="R41" s="809" t="s">
        <v>628</v>
      </c>
      <c r="S41" s="805">
        <v>0.63</v>
      </c>
      <c r="T41" s="272"/>
      <c r="U41" s="272"/>
      <c r="V41" s="272"/>
      <c r="W41" s="272"/>
      <c r="X41" s="807" t="s">
        <v>622</v>
      </c>
    </row>
    <row r="42" spans="1:58" s="114" customFormat="1" ht="34.5" customHeight="1">
      <c r="A42" s="798">
        <v>36</v>
      </c>
      <c r="B42" s="809" t="s">
        <v>610</v>
      </c>
      <c r="C42" s="336" t="s">
        <v>579</v>
      </c>
      <c r="D42" s="337" t="s">
        <v>12</v>
      </c>
      <c r="E42" s="805">
        <v>0.63</v>
      </c>
      <c r="F42" s="272"/>
      <c r="G42" s="272"/>
      <c r="H42" s="272"/>
      <c r="I42" s="272"/>
      <c r="J42" s="807" t="s">
        <v>622</v>
      </c>
      <c r="K42" s="809" t="s">
        <v>610</v>
      </c>
      <c r="L42" s="805">
        <v>0.63</v>
      </c>
      <c r="M42" s="272"/>
      <c r="N42" s="272"/>
      <c r="O42" s="272"/>
      <c r="P42" s="272"/>
      <c r="Q42" s="807" t="s">
        <v>622</v>
      </c>
      <c r="R42" s="809" t="s">
        <v>610</v>
      </c>
      <c r="S42" s="805">
        <v>0.63</v>
      </c>
      <c r="T42" s="272"/>
      <c r="U42" s="272"/>
      <c r="V42" s="272"/>
      <c r="W42" s="272"/>
      <c r="X42" s="807" t="s">
        <v>622</v>
      </c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</row>
    <row r="43" spans="1:58" s="114" customFormat="1" ht="34.5" customHeight="1">
      <c r="A43" s="798">
        <v>37</v>
      </c>
      <c r="B43" s="810" t="s">
        <v>564</v>
      </c>
      <c r="C43" s="336" t="s">
        <v>571</v>
      </c>
      <c r="D43" s="337" t="s">
        <v>12</v>
      </c>
      <c r="E43" s="805">
        <v>0.57</v>
      </c>
      <c r="F43" s="272"/>
      <c r="G43" s="272"/>
      <c r="H43" s="272"/>
      <c r="I43" s="272"/>
      <c r="J43" s="807" t="s">
        <v>622</v>
      </c>
      <c r="K43" s="810" t="s">
        <v>564</v>
      </c>
      <c r="L43" s="805">
        <v>0.57</v>
      </c>
      <c r="M43" s="272"/>
      <c r="N43" s="272"/>
      <c r="O43" s="272"/>
      <c r="P43" s="272"/>
      <c r="Q43" s="807" t="s">
        <v>622</v>
      </c>
      <c r="R43" s="810" t="s">
        <v>564</v>
      </c>
      <c r="S43" s="805">
        <v>0.57</v>
      </c>
      <c r="T43" s="272"/>
      <c r="U43" s="272"/>
      <c r="V43" s="272"/>
      <c r="W43" s="272"/>
      <c r="X43" s="807" t="s">
        <v>622</v>
      </c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</row>
    <row r="44" spans="1:24" ht="34.5" customHeight="1" thickBot="1">
      <c r="A44" s="811">
        <v>38</v>
      </c>
      <c r="B44" s="812" t="s">
        <v>800</v>
      </c>
      <c r="C44" s="357" t="s">
        <v>582</v>
      </c>
      <c r="D44" s="358" t="s">
        <v>10</v>
      </c>
      <c r="E44" s="813">
        <v>0.68</v>
      </c>
      <c r="F44" s="814"/>
      <c r="G44" s="814"/>
      <c r="H44" s="814"/>
      <c r="I44" s="814"/>
      <c r="J44" s="815" t="s">
        <v>621</v>
      </c>
      <c r="K44" s="812" t="s">
        <v>827</v>
      </c>
      <c r="L44" s="813">
        <v>0.68</v>
      </c>
      <c r="M44" s="814"/>
      <c r="N44" s="814"/>
      <c r="O44" s="814"/>
      <c r="P44" s="814"/>
      <c r="Q44" s="815" t="s">
        <v>621</v>
      </c>
      <c r="R44" s="812" t="s">
        <v>827</v>
      </c>
      <c r="S44" s="813">
        <v>0.68</v>
      </c>
      <c r="T44" s="814"/>
      <c r="U44" s="814"/>
      <c r="V44" s="814"/>
      <c r="W44" s="814"/>
      <c r="X44" s="815" t="s">
        <v>621</v>
      </c>
    </row>
    <row r="45" ht="14.25" thickTop="1"/>
  </sheetData>
  <sheetProtection/>
  <mergeCells count="10">
    <mergeCell ref="A5:A6"/>
    <mergeCell ref="B5:J5"/>
    <mergeCell ref="K5:Q5"/>
    <mergeCell ref="R5:X5"/>
    <mergeCell ref="C1:E1"/>
    <mergeCell ref="A2:B3"/>
    <mergeCell ref="C2:R3"/>
    <mergeCell ref="A4:B4"/>
    <mergeCell ref="C4:R4"/>
    <mergeCell ref="S4:X4"/>
  </mergeCells>
  <printOptions horizontalCentered="1" verticalCentered="1"/>
  <pageMargins left="0.1968503937007874" right="0" top="0" bottom="0" header="0.11811023622047245" footer="0"/>
  <pageSetup fitToHeight="10" orientation="portrait" paperSize="9" scale="3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40" zoomScaleNormal="75" zoomScaleSheetLayoutView="40" zoomScalePageLayoutView="0" workbookViewId="0" topLeftCell="A2">
      <selection activeCell="R9" sqref="R9"/>
    </sheetView>
  </sheetViews>
  <sheetFormatPr defaultColWidth="9.00390625" defaultRowHeight="13.5"/>
  <cols>
    <col min="1" max="1" width="12.125" style="1" customWidth="1"/>
    <col min="2" max="2" width="37.125" style="1" customWidth="1"/>
    <col min="3" max="5" width="12.875" style="1" customWidth="1"/>
    <col min="6" max="6" width="14.875" style="1" customWidth="1"/>
    <col min="7" max="7" width="9.625" style="1" customWidth="1"/>
    <col min="8" max="8" width="10.625" style="1" customWidth="1"/>
    <col min="9" max="11" width="17.875" style="1" customWidth="1"/>
    <col min="12" max="12" width="16.625" style="1" customWidth="1"/>
    <col min="13" max="13" width="16.375" style="1" customWidth="1"/>
    <col min="14" max="14" width="15.125" style="1" customWidth="1"/>
    <col min="15" max="16384" width="9.00390625" style="1" customWidth="1"/>
  </cols>
  <sheetData>
    <row r="1" spans="3:7" ht="6.75" customHeight="1">
      <c r="C1" s="1051"/>
      <c r="D1" s="1051"/>
      <c r="E1" s="1051"/>
      <c r="F1" s="110"/>
      <c r="G1" s="110"/>
    </row>
    <row r="2" spans="1:14" s="114" customFormat="1" ht="42.75" customHeight="1">
      <c r="A2" s="365"/>
      <c r="B2" s="1464" t="s">
        <v>408</v>
      </c>
      <c r="C2" s="1465" t="s">
        <v>828</v>
      </c>
      <c r="D2" s="1465"/>
      <c r="E2" s="1465"/>
      <c r="F2" s="1465"/>
      <c r="G2" s="1465"/>
      <c r="H2" s="1465"/>
      <c r="I2" s="1465"/>
      <c r="J2" s="1465"/>
      <c r="K2" s="1466"/>
      <c r="L2" s="1237" t="s">
        <v>829</v>
      </c>
      <c r="M2" s="1238"/>
      <c r="N2" s="1238"/>
    </row>
    <row r="3" spans="1:14" s="114" customFormat="1" ht="39.75" customHeight="1">
      <c r="A3" s="365"/>
      <c r="B3" s="1464"/>
      <c r="C3" s="1465"/>
      <c r="D3" s="1465"/>
      <c r="E3" s="1465"/>
      <c r="F3" s="1465"/>
      <c r="G3" s="1465"/>
      <c r="H3" s="1465"/>
      <c r="I3" s="1465"/>
      <c r="J3" s="1465"/>
      <c r="K3" s="1466"/>
      <c r="L3" s="1467" t="s">
        <v>830</v>
      </c>
      <c r="M3" s="1468"/>
      <c r="N3" s="1468"/>
    </row>
    <row r="4" spans="2:14" s="114" customFormat="1" ht="42.75" customHeight="1" thickBot="1">
      <c r="B4" s="816"/>
      <c r="C4" s="1469" t="s">
        <v>831</v>
      </c>
      <c r="D4" s="1470"/>
      <c r="E4" s="1470"/>
      <c r="F4" s="1470"/>
      <c r="G4" s="1470"/>
      <c r="H4" s="1470"/>
      <c r="I4" s="1470"/>
      <c r="J4" s="1470"/>
      <c r="K4" s="1470"/>
      <c r="L4" s="1276" t="s">
        <v>832</v>
      </c>
      <c r="M4" s="1276"/>
      <c r="N4" s="1276"/>
    </row>
    <row r="5" spans="1:14" s="114" customFormat="1" ht="32.25" customHeight="1" thickTop="1">
      <c r="A5" s="817" t="s">
        <v>326</v>
      </c>
      <c r="B5" s="1457" t="s">
        <v>265</v>
      </c>
      <c r="C5" s="1138" t="s">
        <v>266</v>
      </c>
      <c r="D5" s="1138" t="s">
        <v>311</v>
      </c>
      <c r="E5" s="1459" t="s">
        <v>276</v>
      </c>
      <c r="F5" s="1461" t="s">
        <v>833</v>
      </c>
      <c r="G5" s="1414"/>
      <c r="H5" s="1462" t="s">
        <v>278</v>
      </c>
      <c r="I5" s="818" t="s">
        <v>834</v>
      </c>
      <c r="J5" s="818" t="s">
        <v>835</v>
      </c>
      <c r="K5" s="818" t="s">
        <v>674</v>
      </c>
      <c r="L5" s="1451" t="s">
        <v>1</v>
      </c>
      <c r="M5" s="1137" t="s">
        <v>836</v>
      </c>
      <c r="N5" s="1414"/>
    </row>
    <row r="6" spans="1:14" s="114" customFormat="1" ht="32.25" customHeight="1" thickBot="1">
      <c r="A6" s="819" t="s">
        <v>254</v>
      </c>
      <c r="B6" s="1458"/>
      <c r="C6" s="1139"/>
      <c r="D6" s="1139"/>
      <c r="E6" s="1460"/>
      <c r="F6" s="122" t="s">
        <v>837</v>
      </c>
      <c r="G6" s="820" t="s">
        <v>838</v>
      </c>
      <c r="H6" s="1463"/>
      <c r="I6" s="449" t="s">
        <v>677</v>
      </c>
      <c r="J6" s="449" t="s">
        <v>677</v>
      </c>
      <c r="K6" s="449" t="s">
        <v>677</v>
      </c>
      <c r="L6" s="1452"/>
      <c r="M6" s="123" t="s">
        <v>1</v>
      </c>
      <c r="N6" s="734" t="s">
        <v>254</v>
      </c>
    </row>
    <row r="7" spans="1:14" s="114" customFormat="1" ht="54.75" customHeight="1">
      <c r="A7" s="735">
        <v>1</v>
      </c>
      <c r="B7" s="821" t="s">
        <v>291</v>
      </c>
      <c r="C7" s="737" t="s">
        <v>333</v>
      </c>
      <c r="D7" s="738" t="s">
        <v>268</v>
      </c>
      <c r="E7" s="822">
        <v>0.72</v>
      </c>
      <c r="F7" s="823">
        <v>0.6916666666666668</v>
      </c>
      <c r="G7" s="824">
        <v>3</v>
      </c>
      <c r="H7" s="825">
        <v>1</v>
      </c>
      <c r="I7" s="826">
        <v>0.043680555555555556</v>
      </c>
      <c r="J7" s="826">
        <f aca="true" t="shared" si="0" ref="J7:J24">24-F7+I7</f>
        <v>23.35201388888889</v>
      </c>
      <c r="K7" s="827">
        <v>0.2534490740740741</v>
      </c>
      <c r="L7" s="828">
        <v>120</v>
      </c>
      <c r="M7" s="829">
        <v>508</v>
      </c>
      <c r="N7" s="830">
        <v>31</v>
      </c>
    </row>
    <row r="8" spans="1:14" s="114" customFormat="1" ht="54.75" customHeight="1">
      <c r="A8" s="750">
        <v>2</v>
      </c>
      <c r="B8" s="831" t="s">
        <v>221</v>
      </c>
      <c r="C8" s="763" t="s">
        <v>267</v>
      </c>
      <c r="D8" s="753" t="s">
        <v>9</v>
      </c>
      <c r="E8" s="832">
        <v>0.69</v>
      </c>
      <c r="F8" s="833">
        <v>0.675</v>
      </c>
      <c r="G8" s="834">
        <v>6</v>
      </c>
      <c r="H8" s="835">
        <v>2</v>
      </c>
      <c r="I8" s="836">
        <v>0.04479166666666667</v>
      </c>
      <c r="J8" s="836">
        <f t="shared" si="0"/>
        <v>23.369791666666664</v>
      </c>
      <c r="K8" s="836">
        <v>0.25516203703703705</v>
      </c>
      <c r="L8" s="837">
        <v>119</v>
      </c>
      <c r="M8" s="838">
        <v>962</v>
      </c>
      <c r="N8" s="839">
        <v>14</v>
      </c>
    </row>
    <row r="9" spans="1:14" s="114" customFormat="1" ht="54.75" customHeight="1">
      <c r="A9" s="750">
        <v>3</v>
      </c>
      <c r="B9" s="831" t="s">
        <v>202</v>
      </c>
      <c r="C9" s="752" t="s">
        <v>456</v>
      </c>
      <c r="D9" s="753" t="s">
        <v>12</v>
      </c>
      <c r="E9" s="832">
        <v>0.7</v>
      </c>
      <c r="F9" s="833">
        <v>0.6805555555555555</v>
      </c>
      <c r="G9" s="834">
        <v>6</v>
      </c>
      <c r="H9" s="835">
        <v>3</v>
      </c>
      <c r="I9" s="836">
        <v>0.04918981481481482</v>
      </c>
      <c r="J9" s="836">
        <f t="shared" si="0"/>
        <v>23.368634259259256</v>
      </c>
      <c r="K9" s="836">
        <v>0.2580439814814815</v>
      </c>
      <c r="L9" s="837">
        <v>118</v>
      </c>
      <c r="M9" s="838">
        <v>730</v>
      </c>
      <c r="N9" s="839">
        <v>21</v>
      </c>
    </row>
    <row r="10" spans="1:14" s="114" customFormat="1" ht="54.75" customHeight="1">
      <c r="A10" s="750">
        <v>4</v>
      </c>
      <c r="B10" s="831" t="s">
        <v>196</v>
      </c>
      <c r="C10" s="752" t="s">
        <v>273</v>
      </c>
      <c r="D10" s="753" t="s">
        <v>52</v>
      </c>
      <c r="E10" s="832">
        <v>0.7</v>
      </c>
      <c r="F10" s="840">
        <v>0.6805555555555555</v>
      </c>
      <c r="G10" s="834">
        <v>6</v>
      </c>
      <c r="H10" s="835">
        <v>4</v>
      </c>
      <c r="I10" s="836">
        <v>0.05254629629629629</v>
      </c>
      <c r="J10" s="836">
        <f t="shared" si="0"/>
        <v>23.37199074074074</v>
      </c>
      <c r="K10" s="836">
        <v>0.2603935185185185</v>
      </c>
      <c r="L10" s="837">
        <v>117</v>
      </c>
      <c r="M10" s="838">
        <v>688</v>
      </c>
      <c r="N10" s="839">
        <v>24</v>
      </c>
    </row>
    <row r="11" spans="1:14" s="114" customFormat="1" ht="54.75" customHeight="1">
      <c r="A11" s="750">
        <v>5</v>
      </c>
      <c r="B11" s="831" t="s">
        <v>201</v>
      </c>
      <c r="C11" s="752" t="s">
        <v>267</v>
      </c>
      <c r="D11" s="753" t="s">
        <v>23</v>
      </c>
      <c r="E11" s="832">
        <v>0.71</v>
      </c>
      <c r="F11" s="840">
        <v>0.686111111111111</v>
      </c>
      <c r="G11" s="834">
        <v>4</v>
      </c>
      <c r="H11" s="835">
        <v>5</v>
      </c>
      <c r="I11" s="836">
        <v>0.07829861111111111</v>
      </c>
      <c r="J11" s="836">
        <f t="shared" si="0"/>
        <v>23.392187500000002</v>
      </c>
      <c r="K11" s="836">
        <v>0.2784490740740741</v>
      </c>
      <c r="L11" s="837">
        <v>116</v>
      </c>
      <c r="M11" s="838">
        <v>1088</v>
      </c>
      <c r="N11" s="839">
        <v>4</v>
      </c>
    </row>
    <row r="12" spans="1:14" s="114" customFormat="1" ht="54.75" customHeight="1">
      <c r="A12" s="750">
        <v>6</v>
      </c>
      <c r="B12" s="831" t="s">
        <v>200</v>
      </c>
      <c r="C12" s="752" t="s">
        <v>336</v>
      </c>
      <c r="D12" s="753" t="s">
        <v>9</v>
      </c>
      <c r="E12" s="832">
        <v>0.7</v>
      </c>
      <c r="F12" s="840">
        <v>0.6805555555555555</v>
      </c>
      <c r="G12" s="834">
        <v>6</v>
      </c>
      <c r="H12" s="835">
        <v>6</v>
      </c>
      <c r="I12" s="836">
        <v>0.07934027777777779</v>
      </c>
      <c r="J12" s="836">
        <f t="shared" si="0"/>
        <v>23.39878472222222</v>
      </c>
      <c r="K12" s="836">
        <v>0.2791550925925926</v>
      </c>
      <c r="L12" s="837">
        <v>115</v>
      </c>
      <c r="M12" s="838">
        <v>806</v>
      </c>
      <c r="N12" s="839">
        <v>18</v>
      </c>
    </row>
    <row r="13" spans="1:14" ht="54.75" customHeight="1">
      <c r="A13" s="750">
        <v>7</v>
      </c>
      <c r="B13" s="831" t="s">
        <v>295</v>
      </c>
      <c r="C13" s="752" t="s">
        <v>307</v>
      </c>
      <c r="D13" s="753" t="s">
        <v>12</v>
      </c>
      <c r="E13" s="832">
        <v>0.67</v>
      </c>
      <c r="F13" s="840">
        <v>0.6638888888888889</v>
      </c>
      <c r="G13" s="834">
        <v>5</v>
      </c>
      <c r="H13" s="835">
        <v>7</v>
      </c>
      <c r="I13" s="836">
        <v>0.08318287037037037</v>
      </c>
      <c r="J13" s="836">
        <f t="shared" si="0"/>
        <v>23.419293981481484</v>
      </c>
      <c r="K13" s="836">
        <v>0.2809259259259259</v>
      </c>
      <c r="L13" s="837">
        <v>114</v>
      </c>
      <c r="M13" s="838">
        <v>1000</v>
      </c>
      <c r="N13" s="839">
        <v>13</v>
      </c>
    </row>
    <row r="14" spans="1:14" s="114" customFormat="1" ht="54.75" customHeight="1">
      <c r="A14" s="750">
        <v>8</v>
      </c>
      <c r="B14" s="831" t="s">
        <v>181</v>
      </c>
      <c r="C14" s="752" t="s">
        <v>270</v>
      </c>
      <c r="D14" s="753" t="s">
        <v>9</v>
      </c>
      <c r="E14" s="832">
        <v>0.76</v>
      </c>
      <c r="F14" s="840">
        <v>0.7138888888888889</v>
      </c>
      <c r="G14" s="834">
        <v>3</v>
      </c>
      <c r="H14" s="835">
        <v>8</v>
      </c>
      <c r="I14" s="836">
        <v>0.09886574074074074</v>
      </c>
      <c r="J14" s="836">
        <f t="shared" si="0"/>
        <v>23.384976851851853</v>
      </c>
      <c r="K14" s="836">
        <v>0.29258101851851853</v>
      </c>
      <c r="L14" s="837">
        <v>113</v>
      </c>
      <c r="M14" s="838">
        <v>1137</v>
      </c>
      <c r="N14" s="839">
        <v>1</v>
      </c>
    </row>
    <row r="15" spans="1:14" s="114" customFormat="1" ht="54.75" customHeight="1">
      <c r="A15" s="750">
        <v>9</v>
      </c>
      <c r="B15" s="831" t="s">
        <v>256</v>
      </c>
      <c r="C15" s="752" t="s">
        <v>329</v>
      </c>
      <c r="D15" s="753" t="s">
        <v>158</v>
      </c>
      <c r="E15" s="832">
        <v>0.82</v>
      </c>
      <c r="F15" s="840">
        <v>0.7472222222222222</v>
      </c>
      <c r="G15" s="834">
        <v>4</v>
      </c>
      <c r="H15" s="835">
        <v>9</v>
      </c>
      <c r="I15" s="836">
        <v>0.12332175925925926</v>
      </c>
      <c r="J15" s="836">
        <f t="shared" si="0"/>
        <v>23.376099537037035</v>
      </c>
      <c r="K15" s="836">
        <v>0.30840277777777775</v>
      </c>
      <c r="L15" s="837">
        <v>112</v>
      </c>
      <c r="M15" s="838">
        <v>1035</v>
      </c>
      <c r="N15" s="839">
        <v>6</v>
      </c>
    </row>
    <row r="16" spans="1:14" s="37" customFormat="1" ht="54.75" customHeight="1">
      <c r="A16" s="750">
        <v>10</v>
      </c>
      <c r="B16" s="841" t="s">
        <v>680</v>
      </c>
      <c r="C16" s="48" t="s">
        <v>681</v>
      </c>
      <c r="D16" s="40" t="s">
        <v>9</v>
      </c>
      <c r="E16" s="832">
        <v>0.83</v>
      </c>
      <c r="F16" s="840">
        <v>0.7527777777777778</v>
      </c>
      <c r="G16" s="834">
        <v>5</v>
      </c>
      <c r="H16" s="835">
        <v>11</v>
      </c>
      <c r="I16" s="836">
        <v>0.1278587962962963</v>
      </c>
      <c r="J16" s="836">
        <f t="shared" si="0"/>
        <v>23.37508101851852</v>
      </c>
      <c r="K16" s="836">
        <v>0.3113194444444444</v>
      </c>
      <c r="L16" s="837">
        <v>111</v>
      </c>
      <c r="M16" s="838" t="s">
        <v>252</v>
      </c>
      <c r="N16" s="842" t="s">
        <v>252</v>
      </c>
    </row>
    <row r="17" spans="1:14" s="114" customFormat="1" ht="54.75" customHeight="1">
      <c r="A17" s="750">
        <v>11</v>
      </c>
      <c r="B17" s="843" t="s">
        <v>190</v>
      </c>
      <c r="C17" s="762" t="s">
        <v>327</v>
      </c>
      <c r="D17" s="753" t="s">
        <v>9</v>
      </c>
      <c r="E17" s="832">
        <v>0.76</v>
      </c>
      <c r="F17" s="840">
        <v>0.7138888888888889</v>
      </c>
      <c r="G17" s="834">
        <v>3</v>
      </c>
      <c r="H17" s="835">
        <v>10</v>
      </c>
      <c r="I17" s="836">
        <v>0.12572916666666667</v>
      </c>
      <c r="J17" s="836">
        <f t="shared" si="0"/>
        <v>23.411840277777777</v>
      </c>
      <c r="K17" s="836">
        <v>0.31299768518518517</v>
      </c>
      <c r="L17" s="837">
        <v>110</v>
      </c>
      <c r="M17" s="838">
        <v>1101</v>
      </c>
      <c r="N17" s="839">
        <v>2</v>
      </c>
    </row>
    <row r="18" spans="1:14" s="114" customFormat="1" ht="54.75" customHeight="1">
      <c r="A18" s="750">
        <v>12</v>
      </c>
      <c r="B18" s="831" t="s">
        <v>194</v>
      </c>
      <c r="C18" s="752" t="s">
        <v>48</v>
      </c>
      <c r="D18" s="753" t="s">
        <v>9</v>
      </c>
      <c r="E18" s="832">
        <v>0.72</v>
      </c>
      <c r="F18" s="840">
        <v>0.6916666666666668</v>
      </c>
      <c r="G18" s="834">
        <v>3</v>
      </c>
      <c r="H18" s="835">
        <v>12</v>
      </c>
      <c r="I18" s="836">
        <v>0.12997685185185184</v>
      </c>
      <c r="J18" s="836">
        <f t="shared" si="0"/>
        <v>23.438310185185184</v>
      </c>
      <c r="K18" s="836">
        <v>0.3155787037037037</v>
      </c>
      <c r="L18" s="837">
        <v>109</v>
      </c>
      <c r="M18" s="838">
        <v>790</v>
      </c>
      <c r="N18" s="839">
        <v>19</v>
      </c>
    </row>
    <row r="19" spans="1:14" s="114" customFormat="1" ht="54.75" customHeight="1">
      <c r="A19" s="750">
        <v>13</v>
      </c>
      <c r="B19" s="831" t="s">
        <v>292</v>
      </c>
      <c r="C19" s="752" t="s">
        <v>270</v>
      </c>
      <c r="D19" s="753" t="s">
        <v>12</v>
      </c>
      <c r="E19" s="832">
        <v>0.75</v>
      </c>
      <c r="F19" s="840">
        <v>0.7083333333333334</v>
      </c>
      <c r="G19" s="834">
        <v>3</v>
      </c>
      <c r="H19" s="835">
        <v>13</v>
      </c>
      <c r="I19" s="836">
        <v>0.13119212962962964</v>
      </c>
      <c r="J19" s="836">
        <f t="shared" si="0"/>
        <v>23.422858796296296</v>
      </c>
      <c r="K19" s="836">
        <v>0.3171412037037037</v>
      </c>
      <c r="L19" s="837">
        <v>108</v>
      </c>
      <c r="M19" s="838">
        <v>1096</v>
      </c>
      <c r="N19" s="839">
        <v>3</v>
      </c>
    </row>
    <row r="20" spans="1:14" s="114" customFormat="1" ht="54.75" customHeight="1">
      <c r="A20" s="750">
        <v>14</v>
      </c>
      <c r="B20" s="831" t="s">
        <v>199</v>
      </c>
      <c r="C20" s="752" t="s">
        <v>272</v>
      </c>
      <c r="D20" s="753" t="s">
        <v>10</v>
      </c>
      <c r="E20" s="832">
        <v>0.71</v>
      </c>
      <c r="F20" s="833">
        <v>0.686111111111111</v>
      </c>
      <c r="G20" s="834">
        <v>4</v>
      </c>
      <c r="H20" s="835">
        <v>15</v>
      </c>
      <c r="I20" s="836">
        <v>0.13520833333333335</v>
      </c>
      <c r="J20" s="836">
        <f t="shared" si="0"/>
        <v>23.449097222222225</v>
      </c>
      <c r="K20" s="836">
        <v>0.31885416666666666</v>
      </c>
      <c r="L20" s="837">
        <v>107</v>
      </c>
      <c r="M20" s="838">
        <v>1053</v>
      </c>
      <c r="N20" s="839">
        <v>5</v>
      </c>
    </row>
    <row r="21" spans="1:14" s="38" customFormat="1" ht="54.75" customHeight="1">
      <c r="A21" s="750">
        <v>15</v>
      </c>
      <c r="B21" s="843" t="s">
        <v>277</v>
      </c>
      <c r="C21" s="752" t="s">
        <v>270</v>
      </c>
      <c r="D21" s="753" t="s">
        <v>23</v>
      </c>
      <c r="E21" s="832">
        <v>0.74</v>
      </c>
      <c r="F21" s="833">
        <v>0.7027777777777778</v>
      </c>
      <c r="G21" s="834">
        <v>3</v>
      </c>
      <c r="H21" s="835">
        <v>14</v>
      </c>
      <c r="I21" s="836">
        <v>0.1350462962962963</v>
      </c>
      <c r="J21" s="836">
        <f t="shared" si="0"/>
        <v>23.432268518518516</v>
      </c>
      <c r="K21" s="836">
        <v>0.3198842592592593</v>
      </c>
      <c r="L21" s="837">
        <v>106</v>
      </c>
      <c r="M21" s="838">
        <v>1008</v>
      </c>
      <c r="N21" s="839">
        <v>12</v>
      </c>
    </row>
    <row r="22" spans="1:14" s="114" customFormat="1" ht="54.75" customHeight="1">
      <c r="A22" s="750">
        <v>16</v>
      </c>
      <c r="B22" s="831" t="s">
        <v>222</v>
      </c>
      <c r="C22" s="752" t="s">
        <v>308</v>
      </c>
      <c r="D22" s="753" t="s">
        <v>9</v>
      </c>
      <c r="E22" s="832">
        <v>0.65</v>
      </c>
      <c r="F22" s="833">
        <v>0.6527777777777778</v>
      </c>
      <c r="G22" s="834">
        <v>4</v>
      </c>
      <c r="H22" s="835">
        <v>16</v>
      </c>
      <c r="I22" s="836">
        <v>0.16461805555555556</v>
      </c>
      <c r="J22" s="836">
        <f t="shared" si="0"/>
        <v>23.511840277777775</v>
      </c>
      <c r="K22" s="836">
        <v>0.3326967592592593</v>
      </c>
      <c r="L22" s="837">
        <v>105</v>
      </c>
      <c r="M22" s="838">
        <v>1024</v>
      </c>
      <c r="N22" s="839">
        <v>8</v>
      </c>
    </row>
    <row r="23" spans="1:14" s="114" customFormat="1" ht="54.75" customHeight="1">
      <c r="A23" s="750">
        <v>17</v>
      </c>
      <c r="B23" s="831" t="s">
        <v>297</v>
      </c>
      <c r="C23" s="752" t="s">
        <v>271</v>
      </c>
      <c r="D23" s="753" t="s">
        <v>268</v>
      </c>
      <c r="E23" s="832">
        <v>0.63</v>
      </c>
      <c r="F23" s="833">
        <v>0.6416666666666667</v>
      </c>
      <c r="G23" s="834">
        <v>5</v>
      </c>
      <c r="H23" s="835">
        <v>17</v>
      </c>
      <c r="I23" s="836">
        <v>0.17988425925925924</v>
      </c>
      <c r="J23" s="836">
        <f t="shared" si="0"/>
        <v>23.538217592592595</v>
      </c>
      <c r="K23" s="836">
        <v>0.3390740740740741</v>
      </c>
      <c r="L23" s="837">
        <v>104</v>
      </c>
      <c r="M23" s="838">
        <v>1034</v>
      </c>
      <c r="N23" s="839">
        <v>7</v>
      </c>
    </row>
    <row r="24" spans="1:14" ht="54.75" customHeight="1">
      <c r="A24" s="750">
        <v>18</v>
      </c>
      <c r="B24" s="831" t="s">
        <v>269</v>
      </c>
      <c r="C24" s="752" t="s">
        <v>271</v>
      </c>
      <c r="D24" s="753" t="s">
        <v>52</v>
      </c>
      <c r="E24" s="832">
        <v>0.61</v>
      </c>
      <c r="F24" s="833">
        <v>0.6305555555555555</v>
      </c>
      <c r="G24" s="834">
        <v>4</v>
      </c>
      <c r="H24" s="835">
        <v>18</v>
      </c>
      <c r="I24" s="836">
        <v>0.18871527777777777</v>
      </c>
      <c r="J24" s="836">
        <f t="shared" si="0"/>
        <v>23.55815972222222</v>
      </c>
      <c r="K24" s="836">
        <v>0.340474537037037</v>
      </c>
      <c r="L24" s="837">
        <v>103</v>
      </c>
      <c r="M24" s="838">
        <v>1016</v>
      </c>
      <c r="N24" s="839">
        <v>9</v>
      </c>
    </row>
    <row r="25" spans="1:14" s="114" customFormat="1" ht="54.75" customHeight="1">
      <c r="A25" s="750">
        <v>19</v>
      </c>
      <c r="B25" s="831" t="s">
        <v>249</v>
      </c>
      <c r="C25" s="752" t="s">
        <v>253</v>
      </c>
      <c r="D25" s="753" t="s">
        <v>12</v>
      </c>
      <c r="E25" s="832">
        <v>0.63</v>
      </c>
      <c r="F25" s="833">
        <v>0.6416666666666667</v>
      </c>
      <c r="G25" s="834">
        <v>5</v>
      </c>
      <c r="H25" s="835"/>
      <c r="I25" s="836"/>
      <c r="J25" s="836" t="s">
        <v>839</v>
      </c>
      <c r="K25" s="844"/>
      <c r="L25" s="837">
        <v>102</v>
      </c>
      <c r="M25" s="838">
        <v>519</v>
      </c>
      <c r="N25" s="839">
        <v>30</v>
      </c>
    </row>
    <row r="26" spans="1:14" s="114" customFormat="1" ht="54.75" customHeight="1">
      <c r="A26" s="750">
        <v>20</v>
      </c>
      <c r="B26" s="831" t="s">
        <v>211</v>
      </c>
      <c r="C26" s="752" t="s">
        <v>283</v>
      </c>
      <c r="D26" s="753" t="s">
        <v>9</v>
      </c>
      <c r="E26" s="832">
        <v>0.65</v>
      </c>
      <c r="F26" s="833">
        <v>0.6527777777777778</v>
      </c>
      <c r="G26" s="834">
        <v>4</v>
      </c>
      <c r="H26" s="835"/>
      <c r="I26" s="836"/>
      <c r="J26" s="836" t="s">
        <v>839</v>
      </c>
      <c r="K26" s="844"/>
      <c r="L26" s="837">
        <v>102</v>
      </c>
      <c r="M26" s="838">
        <v>1013</v>
      </c>
      <c r="N26" s="839">
        <v>10</v>
      </c>
    </row>
    <row r="27" spans="1:14" ht="54.75" customHeight="1">
      <c r="A27" s="750">
        <v>21</v>
      </c>
      <c r="B27" s="831" t="s">
        <v>294</v>
      </c>
      <c r="C27" s="752" t="s">
        <v>306</v>
      </c>
      <c r="D27" s="753" t="s">
        <v>23</v>
      </c>
      <c r="E27" s="832">
        <v>0.67</v>
      </c>
      <c r="F27" s="833">
        <v>0.6638888888888889</v>
      </c>
      <c r="G27" s="834">
        <v>5</v>
      </c>
      <c r="H27" s="835"/>
      <c r="I27" s="836"/>
      <c r="J27" s="836" t="s">
        <v>840</v>
      </c>
      <c r="K27" s="845"/>
      <c r="L27" s="837">
        <v>102</v>
      </c>
      <c r="M27" s="838">
        <v>1012</v>
      </c>
      <c r="N27" s="839">
        <v>11</v>
      </c>
    </row>
    <row r="28" spans="1:14" s="114" customFormat="1" ht="31.5" customHeight="1">
      <c r="A28" s="750">
        <v>22</v>
      </c>
      <c r="B28" s="846" t="s">
        <v>321</v>
      </c>
      <c r="C28" s="752" t="s">
        <v>337</v>
      </c>
      <c r="D28" s="753" t="s">
        <v>12</v>
      </c>
      <c r="E28" s="832">
        <v>0.57</v>
      </c>
      <c r="F28" s="833"/>
      <c r="G28" s="847"/>
      <c r="H28" s="835"/>
      <c r="I28" s="836"/>
      <c r="J28" s="836" t="s">
        <v>841</v>
      </c>
      <c r="K28" s="844"/>
      <c r="L28" s="837">
        <v>0</v>
      </c>
      <c r="M28" s="838">
        <v>431</v>
      </c>
      <c r="N28" s="839">
        <v>34</v>
      </c>
    </row>
    <row r="29" spans="1:14" ht="31.5" customHeight="1">
      <c r="A29" s="750">
        <v>23</v>
      </c>
      <c r="B29" s="848" t="s">
        <v>523</v>
      </c>
      <c r="C29" s="752" t="s">
        <v>525</v>
      </c>
      <c r="D29" s="753" t="s">
        <v>10</v>
      </c>
      <c r="E29" s="832">
        <v>0.63</v>
      </c>
      <c r="F29" s="833"/>
      <c r="G29" s="847"/>
      <c r="H29" s="835"/>
      <c r="I29" s="836"/>
      <c r="J29" s="836" t="s">
        <v>841</v>
      </c>
      <c r="K29" s="845"/>
      <c r="L29" s="837">
        <v>0</v>
      </c>
      <c r="M29" s="838">
        <v>181</v>
      </c>
      <c r="N29" s="839">
        <v>44</v>
      </c>
    </row>
    <row r="30" spans="1:14" s="38" customFormat="1" ht="31.5" customHeight="1">
      <c r="A30" s="750">
        <v>24</v>
      </c>
      <c r="B30" s="848" t="s">
        <v>255</v>
      </c>
      <c r="C30" s="752" t="s">
        <v>253</v>
      </c>
      <c r="D30" s="753" t="s">
        <v>158</v>
      </c>
      <c r="E30" s="832">
        <v>0.64</v>
      </c>
      <c r="F30" s="833"/>
      <c r="G30" s="847"/>
      <c r="H30" s="835"/>
      <c r="I30" s="836"/>
      <c r="J30" s="836" t="s">
        <v>841</v>
      </c>
      <c r="K30" s="849"/>
      <c r="L30" s="837">
        <v>0</v>
      </c>
      <c r="M30" s="838">
        <v>724</v>
      </c>
      <c r="N30" s="839">
        <v>22</v>
      </c>
    </row>
    <row r="31" spans="1:14" s="114" customFormat="1" ht="31.5" customHeight="1">
      <c r="A31" s="750">
        <v>25</v>
      </c>
      <c r="B31" s="848" t="s">
        <v>226</v>
      </c>
      <c r="C31" s="763" t="s">
        <v>253</v>
      </c>
      <c r="D31" s="753" t="s">
        <v>9</v>
      </c>
      <c r="E31" s="832">
        <v>0.65</v>
      </c>
      <c r="F31" s="833"/>
      <c r="G31" s="847"/>
      <c r="H31" s="835"/>
      <c r="I31" s="836"/>
      <c r="J31" s="836" t="s">
        <v>841</v>
      </c>
      <c r="K31" s="844"/>
      <c r="L31" s="837">
        <v>0</v>
      </c>
      <c r="M31" s="838">
        <v>297</v>
      </c>
      <c r="N31" s="839">
        <v>38</v>
      </c>
    </row>
    <row r="32" spans="1:14" s="38" customFormat="1" ht="31.5" customHeight="1">
      <c r="A32" s="750">
        <v>26</v>
      </c>
      <c r="B32" s="846" t="s">
        <v>516</v>
      </c>
      <c r="C32" s="752" t="s">
        <v>518</v>
      </c>
      <c r="D32" s="753" t="s">
        <v>20</v>
      </c>
      <c r="E32" s="832">
        <v>0.65</v>
      </c>
      <c r="F32" s="833"/>
      <c r="G32" s="847"/>
      <c r="H32" s="835"/>
      <c r="I32" s="836"/>
      <c r="J32" s="836" t="s">
        <v>841</v>
      </c>
      <c r="K32" s="849"/>
      <c r="L32" s="837">
        <v>0</v>
      </c>
      <c r="M32" s="838">
        <v>672</v>
      </c>
      <c r="N32" s="839">
        <v>26</v>
      </c>
    </row>
    <row r="33" spans="1:14" s="38" customFormat="1" ht="31.5" customHeight="1">
      <c r="A33" s="750">
        <v>27</v>
      </c>
      <c r="B33" s="848" t="s">
        <v>195</v>
      </c>
      <c r="C33" s="752" t="s">
        <v>305</v>
      </c>
      <c r="D33" s="753" t="s">
        <v>9</v>
      </c>
      <c r="E33" s="832">
        <v>0.69</v>
      </c>
      <c r="F33" s="833"/>
      <c r="G33" s="847"/>
      <c r="H33" s="835"/>
      <c r="I33" s="836"/>
      <c r="J33" s="836" t="s">
        <v>841</v>
      </c>
      <c r="K33" s="849"/>
      <c r="L33" s="837">
        <v>0</v>
      </c>
      <c r="M33" s="838">
        <v>499</v>
      </c>
      <c r="N33" s="839">
        <v>32</v>
      </c>
    </row>
    <row r="34" spans="1:14" s="38" customFormat="1" ht="31.5" customHeight="1">
      <c r="A34" s="750">
        <v>28</v>
      </c>
      <c r="B34" s="848" t="s">
        <v>293</v>
      </c>
      <c r="C34" s="763" t="s">
        <v>304</v>
      </c>
      <c r="D34" s="753" t="s">
        <v>9</v>
      </c>
      <c r="E34" s="850">
        <v>0.7</v>
      </c>
      <c r="F34" s="833"/>
      <c r="G34" s="851"/>
      <c r="H34" s="835"/>
      <c r="I34" s="836"/>
      <c r="J34" s="836" t="s">
        <v>841</v>
      </c>
      <c r="K34" s="849"/>
      <c r="L34" s="837">
        <v>0</v>
      </c>
      <c r="M34" s="838">
        <v>566</v>
      </c>
      <c r="N34" s="839">
        <v>28</v>
      </c>
    </row>
    <row r="35" spans="1:14" s="38" customFormat="1" ht="31.5" customHeight="1">
      <c r="A35" s="750">
        <v>29</v>
      </c>
      <c r="B35" s="848" t="s">
        <v>193</v>
      </c>
      <c r="C35" s="752" t="s">
        <v>273</v>
      </c>
      <c r="D35" s="753" t="s">
        <v>23</v>
      </c>
      <c r="E35" s="832">
        <v>0.73</v>
      </c>
      <c r="F35" s="833"/>
      <c r="G35" s="847"/>
      <c r="H35" s="852"/>
      <c r="I35" s="836"/>
      <c r="J35" s="836" t="s">
        <v>841</v>
      </c>
      <c r="K35" s="849"/>
      <c r="L35" s="837">
        <v>0</v>
      </c>
      <c r="M35" s="838">
        <v>583</v>
      </c>
      <c r="N35" s="839">
        <v>27</v>
      </c>
    </row>
    <row r="36" spans="1:14" s="114" customFormat="1" ht="31.5" customHeight="1">
      <c r="A36" s="750">
        <v>30</v>
      </c>
      <c r="B36" s="846" t="s">
        <v>714</v>
      </c>
      <c r="C36" s="752" t="s">
        <v>270</v>
      </c>
      <c r="D36" s="753" t="s">
        <v>9</v>
      </c>
      <c r="E36" s="832">
        <v>0.75</v>
      </c>
      <c r="F36" s="833"/>
      <c r="G36" s="847"/>
      <c r="H36" s="852"/>
      <c r="I36" s="836"/>
      <c r="J36" s="836" t="s">
        <v>841</v>
      </c>
      <c r="K36" s="844"/>
      <c r="L36" s="837">
        <v>0</v>
      </c>
      <c r="M36" s="838">
        <v>862</v>
      </c>
      <c r="N36" s="839">
        <v>17</v>
      </c>
    </row>
    <row r="37" spans="1:14" s="114" customFormat="1" ht="31.5" customHeight="1">
      <c r="A37" s="750">
        <v>31</v>
      </c>
      <c r="B37" s="848" t="s">
        <v>184</v>
      </c>
      <c r="C37" s="752" t="s">
        <v>328</v>
      </c>
      <c r="D37" s="753" t="s">
        <v>20</v>
      </c>
      <c r="E37" s="832">
        <v>0.76</v>
      </c>
      <c r="F37" s="833"/>
      <c r="G37" s="847"/>
      <c r="H37" s="852"/>
      <c r="I37" s="836"/>
      <c r="J37" s="836" t="s">
        <v>841</v>
      </c>
      <c r="K37" s="844"/>
      <c r="L37" s="837">
        <v>0</v>
      </c>
      <c r="M37" s="838">
        <v>943</v>
      </c>
      <c r="N37" s="839">
        <v>15</v>
      </c>
    </row>
    <row r="38" spans="1:14" s="114" customFormat="1" ht="31.5" customHeight="1">
      <c r="A38" s="750">
        <v>32</v>
      </c>
      <c r="B38" s="848" t="s">
        <v>186</v>
      </c>
      <c r="C38" s="752" t="s">
        <v>274</v>
      </c>
      <c r="D38" s="753" t="s">
        <v>10</v>
      </c>
      <c r="E38" s="832">
        <v>0.76</v>
      </c>
      <c r="F38" s="833"/>
      <c r="G38" s="847"/>
      <c r="H38" s="852"/>
      <c r="I38" s="836"/>
      <c r="J38" s="836" t="s">
        <v>841</v>
      </c>
      <c r="K38" s="844"/>
      <c r="L38" s="837">
        <v>0</v>
      </c>
      <c r="M38" s="838">
        <v>879</v>
      </c>
      <c r="N38" s="839">
        <v>16</v>
      </c>
    </row>
    <row r="39" spans="1:14" ht="31.5" customHeight="1">
      <c r="A39" s="750">
        <v>33</v>
      </c>
      <c r="B39" s="848" t="s">
        <v>257</v>
      </c>
      <c r="C39" s="762" t="s">
        <v>332</v>
      </c>
      <c r="D39" s="753" t="s">
        <v>9</v>
      </c>
      <c r="E39" s="832">
        <v>0.76</v>
      </c>
      <c r="F39" s="833"/>
      <c r="G39" s="847"/>
      <c r="H39" s="852"/>
      <c r="I39" s="836"/>
      <c r="J39" s="836" t="s">
        <v>841</v>
      </c>
      <c r="K39" s="845"/>
      <c r="L39" s="837">
        <v>0</v>
      </c>
      <c r="M39" s="838">
        <v>532</v>
      </c>
      <c r="N39" s="839">
        <v>29</v>
      </c>
    </row>
    <row r="40" spans="1:14" ht="31.5" customHeight="1">
      <c r="A40" s="750">
        <v>34</v>
      </c>
      <c r="B40" s="848" t="s">
        <v>338</v>
      </c>
      <c r="C40" s="762" t="s">
        <v>270</v>
      </c>
      <c r="D40" s="753" t="s">
        <v>23</v>
      </c>
      <c r="E40" s="832">
        <v>0.77</v>
      </c>
      <c r="F40" s="853"/>
      <c r="G40" s="847"/>
      <c r="H40" s="835"/>
      <c r="I40" s="836"/>
      <c r="J40" s="836" t="s">
        <v>841</v>
      </c>
      <c r="K40" s="845"/>
      <c r="L40" s="837">
        <v>0</v>
      </c>
      <c r="M40" s="838">
        <v>686</v>
      </c>
      <c r="N40" s="839">
        <v>25</v>
      </c>
    </row>
    <row r="41" spans="1:14" s="114" customFormat="1" ht="31.5" customHeight="1">
      <c r="A41" s="750">
        <v>35</v>
      </c>
      <c r="B41" s="848" t="s">
        <v>2</v>
      </c>
      <c r="C41" s="762" t="s">
        <v>270</v>
      </c>
      <c r="D41" s="753" t="s">
        <v>9</v>
      </c>
      <c r="E41" s="832">
        <v>0.78</v>
      </c>
      <c r="F41" s="853"/>
      <c r="G41" s="847"/>
      <c r="H41" s="835"/>
      <c r="I41" s="836"/>
      <c r="J41" s="836" t="s">
        <v>841</v>
      </c>
      <c r="K41" s="844"/>
      <c r="L41" s="837">
        <v>0</v>
      </c>
      <c r="M41" s="838">
        <v>714</v>
      </c>
      <c r="N41" s="839">
        <v>23</v>
      </c>
    </row>
    <row r="42" spans="1:14" s="114" customFormat="1" ht="31.5" customHeight="1" thickBot="1">
      <c r="A42" s="775">
        <v>36</v>
      </c>
      <c r="B42" s="854" t="s">
        <v>296</v>
      </c>
      <c r="C42" s="777" t="s">
        <v>331</v>
      </c>
      <c r="D42" s="778" t="s">
        <v>14</v>
      </c>
      <c r="E42" s="855">
        <v>0.63</v>
      </c>
      <c r="F42" s="856"/>
      <c r="G42" s="857"/>
      <c r="H42" s="858"/>
      <c r="I42" s="859"/>
      <c r="J42" s="859" t="s">
        <v>842</v>
      </c>
      <c r="K42" s="860"/>
      <c r="L42" s="861">
        <v>110</v>
      </c>
      <c r="M42" s="862">
        <v>744</v>
      </c>
      <c r="N42" s="863">
        <v>20</v>
      </c>
    </row>
    <row r="43" spans="1:14" s="114" customFormat="1" ht="39.75" customHeight="1" thickBot="1" thickTop="1">
      <c r="A43" s="864"/>
      <c r="B43" s="1453" t="s">
        <v>843</v>
      </c>
      <c r="C43" s="1453"/>
      <c r="D43" s="1454" t="s">
        <v>844</v>
      </c>
      <c r="E43" s="1454"/>
      <c r="F43" s="1454"/>
      <c r="G43" s="1455"/>
      <c r="H43" s="865"/>
      <c r="I43" s="1456" t="s">
        <v>355</v>
      </c>
      <c r="J43" s="1456"/>
      <c r="K43" s="866"/>
      <c r="L43" s="865"/>
      <c r="M43" s="867"/>
      <c r="N43" s="868"/>
    </row>
    <row r="44" spans="1:14" s="114" customFormat="1" ht="28.5">
      <c r="A44" s="869"/>
      <c r="B44" s="870" t="s">
        <v>845</v>
      </c>
      <c r="C44" s="871"/>
      <c r="D44" s="872" t="s">
        <v>846</v>
      </c>
      <c r="E44" s="873"/>
      <c r="F44" s="874"/>
      <c r="G44" s="875"/>
      <c r="H44" s="1444" t="s">
        <v>847</v>
      </c>
      <c r="I44" s="1445"/>
      <c r="J44" s="1445"/>
      <c r="K44" s="1445"/>
      <c r="L44" s="1445"/>
      <c r="M44" s="1445"/>
      <c r="N44" s="1446"/>
    </row>
    <row r="45" spans="1:14" s="114" customFormat="1" ht="28.5">
      <c r="A45" s="869"/>
      <c r="B45" s="870" t="s">
        <v>848</v>
      </c>
      <c r="C45" s="871"/>
      <c r="D45" s="872" t="s">
        <v>849</v>
      </c>
      <c r="E45" s="873"/>
      <c r="F45" s="874"/>
      <c r="G45" s="875"/>
      <c r="H45" s="1444" t="s">
        <v>850</v>
      </c>
      <c r="I45" s="1445"/>
      <c r="J45" s="1445"/>
      <c r="K45" s="1445"/>
      <c r="L45" s="1445"/>
      <c r="M45" s="1445"/>
      <c r="N45" s="1446"/>
    </row>
    <row r="46" spans="1:14" s="114" customFormat="1" ht="29.25" thickBot="1">
      <c r="A46" s="876"/>
      <c r="B46" s="877" t="s">
        <v>851</v>
      </c>
      <c r="C46" s="878"/>
      <c r="D46" s="1447"/>
      <c r="E46" s="1447"/>
      <c r="F46" s="1447"/>
      <c r="G46" s="879"/>
      <c r="H46" s="1448" t="s">
        <v>852</v>
      </c>
      <c r="I46" s="1449"/>
      <c r="J46" s="1449"/>
      <c r="K46" s="1449"/>
      <c r="L46" s="1449"/>
      <c r="M46" s="1449"/>
      <c r="N46" s="1450"/>
    </row>
    <row r="47" ht="14.25" thickTop="1"/>
  </sheetData>
  <sheetProtection/>
  <mergeCells count="22">
    <mergeCell ref="B2:B3"/>
    <mergeCell ref="C2:K3"/>
    <mergeCell ref="L2:N2"/>
    <mergeCell ref="L3:N3"/>
    <mergeCell ref="C4:K4"/>
    <mergeCell ref="L4:N4"/>
    <mergeCell ref="C5:C6"/>
    <mergeCell ref="D5:D6"/>
    <mergeCell ref="E5:E6"/>
    <mergeCell ref="F5:G5"/>
    <mergeCell ref="H5:H6"/>
    <mergeCell ref="C1:E1"/>
    <mergeCell ref="H45:N45"/>
    <mergeCell ref="D46:F46"/>
    <mergeCell ref="H46:N46"/>
    <mergeCell ref="L5:L6"/>
    <mergeCell ref="M5:N5"/>
    <mergeCell ref="B43:C43"/>
    <mergeCell ref="D43:G43"/>
    <mergeCell ref="I43:J43"/>
    <mergeCell ref="H44:N44"/>
    <mergeCell ref="B5:B6"/>
  </mergeCells>
  <printOptions horizontalCentered="1" verticalCentered="1"/>
  <pageMargins left="0.1968503937007874" right="0" top="0" bottom="0" header="0.11811023622047245" footer="0"/>
  <pageSetup fitToHeight="10" orientation="portrait" paperSize="9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28"/>
  <sheetViews>
    <sheetView view="pageBreakPreview" zoomScale="40" zoomScaleNormal="75" zoomScaleSheetLayoutView="40" zoomScalePageLayoutView="0" workbookViewId="0" topLeftCell="A1">
      <selection activeCell="R9" sqref="R9"/>
    </sheetView>
  </sheetViews>
  <sheetFormatPr defaultColWidth="9.00390625" defaultRowHeight="13.5"/>
  <cols>
    <col min="1" max="1" width="10.25390625" style="1" customWidth="1"/>
    <col min="2" max="2" width="32.50390625" style="1" customWidth="1"/>
    <col min="3" max="3" width="12.00390625" style="1" customWidth="1"/>
    <col min="4" max="4" width="14.75390625" style="1" customWidth="1"/>
    <col min="5" max="5" width="9.00390625" style="1" customWidth="1"/>
    <col min="6" max="6" width="19.75390625" style="1" customWidth="1"/>
    <col min="7" max="7" width="10.50390625" style="1" customWidth="1"/>
    <col min="8" max="8" width="32.50390625" style="1" customWidth="1"/>
    <col min="9" max="9" width="20.625" style="1" customWidth="1"/>
    <col min="10" max="10" width="4.75390625" style="1" customWidth="1"/>
    <col min="11" max="11" width="10.25390625" style="1" customWidth="1"/>
    <col min="12" max="12" width="32.50390625" style="1" customWidth="1"/>
    <col min="13" max="13" width="20.75390625" style="1" customWidth="1"/>
    <col min="14" max="14" width="4.75390625" style="1" customWidth="1"/>
    <col min="15" max="15" width="10.375" style="1" customWidth="1"/>
    <col min="16" max="16" width="32.375" style="1" customWidth="1"/>
    <col min="17" max="18" width="20.875" style="1" customWidth="1"/>
    <col min="19" max="16384" width="9.00390625" style="1" customWidth="1"/>
  </cols>
  <sheetData>
    <row r="1" ht="6.75" customHeight="1" thickBot="1"/>
    <row r="2" spans="1:18" s="114" customFormat="1" ht="42.75" customHeight="1" thickTop="1">
      <c r="A2" s="1471" t="s">
        <v>853</v>
      </c>
      <c r="B2" s="1472"/>
      <c r="C2" s="1473" t="s">
        <v>854</v>
      </c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5"/>
      <c r="Q2" s="880"/>
      <c r="R2" s="880"/>
    </row>
    <row r="3" spans="1:18" s="114" customFormat="1" ht="39.75" customHeight="1" thickBot="1">
      <c r="A3" s="1471"/>
      <c r="B3" s="1472"/>
      <c r="C3" s="1476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8"/>
      <c r="Q3" s="880"/>
      <c r="R3" s="880"/>
    </row>
    <row r="4" spans="16:18" s="114" customFormat="1" ht="42.75" customHeight="1" thickBot="1" thickTop="1">
      <c r="P4" s="881"/>
      <c r="Q4" s="1479" t="s">
        <v>855</v>
      </c>
      <c r="R4" s="1479"/>
    </row>
    <row r="5" spans="1:18" s="114" customFormat="1" ht="32.25" customHeight="1">
      <c r="A5" s="1480" t="s">
        <v>856</v>
      </c>
      <c r="B5" s="1481"/>
      <c r="C5" s="1484" t="s">
        <v>857</v>
      </c>
      <c r="D5" s="1486" t="s">
        <v>833</v>
      </c>
      <c r="E5" s="1487"/>
      <c r="F5" s="882"/>
      <c r="G5" s="1488" t="s">
        <v>858</v>
      </c>
      <c r="H5" s="1489"/>
      <c r="I5" s="883" t="s">
        <v>673</v>
      </c>
      <c r="J5" s="882"/>
      <c r="K5" s="1492" t="s">
        <v>859</v>
      </c>
      <c r="L5" s="1493"/>
      <c r="M5" s="884" t="s">
        <v>835</v>
      </c>
      <c r="N5" s="882"/>
      <c r="O5" s="1496" t="s">
        <v>860</v>
      </c>
      <c r="P5" s="1497"/>
      <c r="Q5" s="885" t="s">
        <v>835</v>
      </c>
      <c r="R5" s="886" t="s">
        <v>674</v>
      </c>
    </row>
    <row r="6" spans="1:18" s="114" customFormat="1" ht="32.25" customHeight="1" thickBot="1">
      <c r="A6" s="1482"/>
      <c r="B6" s="1483"/>
      <c r="C6" s="1485"/>
      <c r="D6" s="887" t="s">
        <v>861</v>
      </c>
      <c r="E6" s="888" t="s">
        <v>838</v>
      </c>
      <c r="F6" s="882"/>
      <c r="G6" s="1490"/>
      <c r="H6" s="1491"/>
      <c r="I6" s="889" t="s">
        <v>677</v>
      </c>
      <c r="J6" s="882"/>
      <c r="K6" s="1494"/>
      <c r="L6" s="1495"/>
      <c r="M6" s="890" t="s">
        <v>862</v>
      </c>
      <c r="N6" s="882"/>
      <c r="O6" s="1498"/>
      <c r="P6" s="1499"/>
      <c r="Q6" s="891" t="s">
        <v>677</v>
      </c>
      <c r="R6" s="450" t="s">
        <v>677</v>
      </c>
    </row>
    <row r="7" spans="1:18" s="114" customFormat="1" ht="54.75" customHeight="1">
      <c r="A7" s="892">
        <v>1</v>
      </c>
      <c r="B7" s="893" t="s">
        <v>269</v>
      </c>
      <c r="C7" s="894">
        <v>0.61</v>
      </c>
      <c r="D7" s="895">
        <v>0.6305555555555555</v>
      </c>
      <c r="E7" s="896">
        <v>4</v>
      </c>
      <c r="G7" s="892">
        <v>1</v>
      </c>
      <c r="H7" s="897" t="s">
        <v>291</v>
      </c>
      <c r="I7" s="898">
        <v>0.043680555555555556</v>
      </c>
      <c r="K7" s="892">
        <v>1</v>
      </c>
      <c r="L7" s="899" t="s">
        <v>291</v>
      </c>
      <c r="M7" s="898">
        <v>0.3520138888888889</v>
      </c>
      <c r="O7" s="892">
        <v>1</v>
      </c>
      <c r="P7" s="897" t="s">
        <v>291</v>
      </c>
      <c r="Q7" s="900">
        <v>0.3520138888888889</v>
      </c>
      <c r="R7" s="901">
        <v>0.2534490740740741</v>
      </c>
    </row>
    <row r="8" spans="1:18" s="114" customFormat="1" ht="54.75" customHeight="1">
      <c r="A8" s="902">
        <v>2</v>
      </c>
      <c r="B8" s="903" t="s">
        <v>249</v>
      </c>
      <c r="C8" s="904">
        <v>0.63</v>
      </c>
      <c r="D8" s="905">
        <v>0.6416666666666667</v>
      </c>
      <c r="E8" s="906">
        <v>5</v>
      </c>
      <c r="G8" s="902">
        <v>2</v>
      </c>
      <c r="H8" s="907" t="s">
        <v>221</v>
      </c>
      <c r="I8" s="908">
        <v>0.04479166666666667</v>
      </c>
      <c r="K8" s="902">
        <v>2</v>
      </c>
      <c r="L8" s="903" t="s">
        <v>202</v>
      </c>
      <c r="M8" s="909">
        <v>0.36863425925925924</v>
      </c>
      <c r="O8" s="902">
        <v>2</v>
      </c>
      <c r="P8" s="907" t="s">
        <v>221</v>
      </c>
      <c r="Q8" s="910">
        <v>0.3697916666666667</v>
      </c>
      <c r="R8" s="911">
        <v>0.25516203703703705</v>
      </c>
    </row>
    <row r="9" spans="1:18" s="114" customFormat="1" ht="54.75" customHeight="1">
      <c r="A9" s="902">
        <v>3</v>
      </c>
      <c r="B9" s="903" t="s">
        <v>297</v>
      </c>
      <c r="C9" s="904">
        <v>0.63</v>
      </c>
      <c r="D9" s="905">
        <v>0.6416666666666667</v>
      </c>
      <c r="E9" s="906">
        <v>5</v>
      </c>
      <c r="G9" s="902">
        <v>3</v>
      </c>
      <c r="H9" s="907" t="s">
        <v>202</v>
      </c>
      <c r="I9" s="908">
        <v>0.04918981481481482</v>
      </c>
      <c r="K9" s="902">
        <v>3</v>
      </c>
      <c r="L9" s="903" t="s">
        <v>221</v>
      </c>
      <c r="M9" s="909">
        <v>0.3697916666666667</v>
      </c>
      <c r="O9" s="902">
        <v>3</v>
      </c>
      <c r="P9" s="907" t="s">
        <v>202</v>
      </c>
      <c r="Q9" s="910">
        <v>0.36863425925925924</v>
      </c>
      <c r="R9" s="911">
        <v>0.2580439814814815</v>
      </c>
    </row>
    <row r="10" spans="1:18" s="114" customFormat="1" ht="54.75" customHeight="1">
      <c r="A10" s="902">
        <v>4</v>
      </c>
      <c r="B10" s="903" t="s">
        <v>211</v>
      </c>
      <c r="C10" s="904">
        <v>0.65</v>
      </c>
      <c r="D10" s="905">
        <v>0.6527777777777778</v>
      </c>
      <c r="E10" s="906">
        <v>4</v>
      </c>
      <c r="G10" s="902">
        <v>4</v>
      </c>
      <c r="H10" s="907" t="s">
        <v>196</v>
      </c>
      <c r="I10" s="908">
        <v>0.05254629629629629</v>
      </c>
      <c r="K10" s="902">
        <v>4</v>
      </c>
      <c r="L10" s="903" t="s">
        <v>196</v>
      </c>
      <c r="M10" s="909">
        <v>0.37199074074074073</v>
      </c>
      <c r="O10" s="902">
        <v>4</v>
      </c>
      <c r="P10" s="907" t="s">
        <v>196</v>
      </c>
      <c r="Q10" s="910">
        <v>0.37199074074074073</v>
      </c>
      <c r="R10" s="911">
        <v>0.2603935185185185</v>
      </c>
    </row>
    <row r="11" spans="1:18" s="114" customFormat="1" ht="54.75" customHeight="1">
      <c r="A11" s="902">
        <v>5</v>
      </c>
      <c r="B11" s="903" t="s">
        <v>222</v>
      </c>
      <c r="C11" s="904">
        <v>0.65</v>
      </c>
      <c r="D11" s="905">
        <v>0.6527777777777778</v>
      </c>
      <c r="E11" s="906">
        <v>4</v>
      </c>
      <c r="G11" s="902">
        <v>5</v>
      </c>
      <c r="H11" s="907" t="s">
        <v>201</v>
      </c>
      <c r="I11" s="908">
        <v>0.07829861111111111</v>
      </c>
      <c r="K11" s="902">
        <v>5</v>
      </c>
      <c r="L11" s="703" t="s">
        <v>680</v>
      </c>
      <c r="M11" s="909">
        <v>0.3750810185185185</v>
      </c>
      <c r="O11" s="902">
        <v>5</v>
      </c>
      <c r="P11" s="907" t="s">
        <v>201</v>
      </c>
      <c r="Q11" s="910">
        <v>0.3921875</v>
      </c>
      <c r="R11" s="911">
        <v>0.2784490740740741</v>
      </c>
    </row>
    <row r="12" spans="1:18" s="114" customFormat="1" ht="54.75" customHeight="1">
      <c r="A12" s="902">
        <v>6</v>
      </c>
      <c r="B12" s="903" t="s">
        <v>295</v>
      </c>
      <c r="C12" s="904">
        <v>0.67</v>
      </c>
      <c r="D12" s="905">
        <v>0.6638888888888889</v>
      </c>
      <c r="E12" s="906">
        <v>5</v>
      </c>
      <c r="G12" s="902">
        <v>6</v>
      </c>
      <c r="H12" s="907" t="s">
        <v>200</v>
      </c>
      <c r="I12" s="908">
        <v>0.07934027777777779</v>
      </c>
      <c r="K12" s="902">
        <v>6</v>
      </c>
      <c r="L12" s="903" t="s">
        <v>256</v>
      </c>
      <c r="M12" s="909">
        <v>0.376099537037037</v>
      </c>
      <c r="O12" s="902">
        <v>6</v>
      </c>
      <c r="P12" s="907" t="s">
        <v>200</v>
      </c>
      <c r="Q12" s="910">
        <v>0.3987847222222222</v>
      </c>
      <c r="R12" s="911">
        <v>0.2791550925925926</v>
      </c>
    </row>
    <row r="13" spans="1:18" ht="54.75" customHeight="1">
      <c r="A13" s="902">
        <v>7</v>
      </c>
      <c r="B13" s="903" t="s">
        <v>294</v>
      </c>
      <c r="C13" s="904">
        <v>0.67</v>
      </c>
      <c r="D13" s="905">
        <v>0.6638888888888889</v>
      </c>
      <c r="E13" s="906">
        <v>5</v>
      </c>
      <c r="G13" s="902">
        <v>7</v>
      </c>
      <c r="H13" s="907" t="s">
        <v>295</v>
      </c>
      <c r="I13" s="908">
        <v>0.08318287037037037</v>
      </c>
      <c r="K13" s="902">
        <v>7</v>
      </c>
      <c r="L13" s="903" t="s">
        <v>181</v>
      </c>
      <c r="M13" s="909">
        <v>0.3849768518518519</v>
      </c>
      <c r="O13" s="902">
        <v>7</v>
      </c>
      <c r="P13" s="907" t="s">
        <v>295</v>
      </c>
      <c r="Q13" s="910">
        <v>0.4192939814814815</v>
      </c>
      <c r="R13" s="911">
        <v>0.2809259259259259</v>
      </c>
    </row>
    <row r="14" spans="1:18" s="114" customFormat="1" ht="54.75" customHeight="1">
      <c r="A14" s="902">
        <v>8</v>
      </c>
      <c r="B14" s="903" t="s">
        <v>221</v>
      </c>
      <c r="C14" s="904">
        <v>0.69</v>
      </c>
      <c r="D14" s="905">
        <v>0.675</v>
      </c>
      <c r="E14" s="906">
        <v>6</v>
      </c>
      <c r="G14" s="902">
        <v>8</v>
      </c>
      <c r="H14" s="907" t="s">
        <v>181</v>
      </c>
      <c r="I14" s="908">
        <v>0.09886574074074074</v>
      </c>
      <c r="K14" s="902">
        <v>8</v>
      </c>
      <c r="L14" s="903" t="s">
        <v>201</v>
      </c>
      <c r="M14" s="909">
        <v>0.3921875</v>
      </c>
      <c r="O14" s="902">
        <v>8</v>
      </c>
      <c r="P14" s="907" t="s">
        <v>181</v>
      </c>
      <c r="Q14" s="910">
        <v>0.3849768518518519</v>
      </c>
      <c r="R14" s="911">
        <v>0.29258101851851853</v>
      </c>
    </row>
    <row r="15" spans="1:18" s="114" customFormat="1" ht="54.75" customHeight="1">
      <c r="A15" s="902">
        <v>9</v>
      </c>
      <c r="B15" s="903" t="s">
        <v>200</v>
      </c>
      <c r="C15" s="904">
        <v>0.7</v>
      </c>
      <c r="D15" s="905">
        <v>0.6805555555555555</v>
      </c>
      <c r="E15" s="906">
        <v>6</v>
      </c>
      <c r="G15" s="902">
        <v>9</v>
      </c>
      <c r="H15" s="907" t="s">
        <v>256</v>
      </c>
      <c r="I15" s="908">
        <v>0.12332175925925926</v>
      </c>
      <c r="K15" s="902">
        <v>9</v>
      </c>
      <c r="L15" s="903" t="s">
        <v>200</v>
      </c>
      <c r="M15" s="909">
        <v>0.3987847222222222</v>
      </c>
      <c r="O15" s="902">
        <v>9</v>
      </c>
      <c r="P15" s="907" t="s">
        <v>256</v>
      </c>
      <c r="Q15" s="910">
        <v>0.376099537037037</v>
      </c>
      <c r="R15" s="911">
        <v>0.30840277777777775</v>
      </c>
    </row>
    <row r="16" spans="1:18" s="37" customFormat="1" ht="54.75" customHeight="1">
      <c r="A16" s="902">
        <v>10</v>
      </c>
      <c r="B16" s="903" t="s">
        <v>196</v>
      </c>
      <c r="C16" s="904">
        <v>0.7</v>
      </c>
      <c r="D16" s="905">
        <v>0.6805555555555555</v>
      </c>
      <c r="E16" s="906">
        <v>6</v>
      </c>
      <c r="G16" s="902">
        <v>10</v>
      </c>
      <c r="H16" s="273" t="s">
        <v>190</v>
      </c>
      <c r="I16" s="908">
        <v>0.12572916666666667</v>
      </c>
      <c r="K16" s="902">
        <v>10</v>
      </c>
      <c r="L16" s="912" t="s">
        <v>190</v>
      </c>
      <c r="M16" s="909">
        <v>0.4118402777777778</v>
      </c>
      <c r="O16" s="902">
        <v>10</v>
      </c>
      <c r="P16" s="913" t="s">
        <v>680</v>
      </c>
      <c r="Q16" s="910">
        <v>0.3750810185185185</v>
      </c>
      <c r="R16" s="911">
        <v>0.3113194444444444</v>
      </c>
    </row>
    <row r="17" spans="1:18" s="114" customFormat="1" ht="54.75" customHeight="1">
      <c r="A17" s="902">
        <v>11</v>
      </c>
      <c r="B17" s="903" t="s">
        <v>202</v>
      </c>
      <c r="C17" s="904">
        <v>0.7</v>
      </c>
      <c r="D17" s="905">
        <v>0.6805555555555555</v>
      </c>
      <c r="E17" s="906">
        <v>6</v>
      </c>
      <c r="G17" s="902">
        <v>11</v>
      </c>
      <c r="H17" s="913" t="s">
        <v>680</v>
      </c>
      <c r="I17" s="908">
        <v>0.1278587962962963</v>
      </c>
      <c r="K17" s="902">
        <v>11</v>
      </c>
      <c r="L17" s="903" t="s">
        <v>295</v>
      </c>
      <c r="M17" s="909">
        <v>0.4192939814814815</v>
      </c>
      <c r="O17" s="902">
        <v>11</v>
      </c>
      <c r="P17" s="273" t="s">
        <v>190</v>
      </c>
      <c r="Q17" s="910">
        <v>0.4118402777777778</v>
      </c>
      <c r="R17" s="911">
        <v>0.31299768518518517</v>
      </c>
    </row>
    <row r="18" spans="1:18" s="114" customFormat="1" ht="54.75" customHeight="1">
      <c r="A18" s="902">
        <v>12</v>
      </c>
      <c r="B18" s="903" t="s">
        <v>201</v>
      </c>
      <c r="C18" s="904">
        <v>0.71</v>
      </c>
      <c r="D18" s="905">
        <v>0.686111111111111</v>
      </c>
      <c r="E18" s="906">
        <v>4</v>
      </c>
      <c r="G18" s="902">
        <v>12</v>
      </c>
      <c r="H18" s="907" t="s">
        <v>194</v>
      </c>
      <c r="I18" s="908">
        <v>0.12997685185185184</v>
      </c>
      <c r="K18" s="902">
        <v>12</v>
      </c>
      <c r="L18" s="903" t="s">
        <v>292</v>
      </c>
      <c r="M18" s="909">
        <v>0.42285879629629625</v>
      </c>
      <c r="O18" s="902">
        <v>12</v>
      </c>
      <c r="P18" s="907" t="s">
        <v>194</v>
      </c>
      <c r="Q18" s="910">
        <v>0.43831018518518516</v>
      </c>
      <c r="R18" s="911">
        <v>0.3155787037037037</v>
      </c>
    </row>
    <row r="19" spans="1:18" s="114" customFormat="1" ht="54.75" customHeight="1">
      <c r="A19" s="902">
        <v>13</v>
      </c>
      <c r="B19" s="903" t="s">
        <v>199</v>
      </c>
      <c r="C19" s="904">
        <v>0.71</v>
      </c>
      <c r="D19" s="905">
        <v>0.686111111111111</v>
      </c>
      <c r="E19" s="906">
        <v>4</v>
      </c>
      <c r="G19" s="902">
        <v>13</v>
      </c>
      <c r="H19" s="907" t="s">
        <v>292</v>
      </c>
      <c r="I19" s="908">
        <v>0.13119212962962964</v>
      </c>
      <c r="K19" s="902">
        <v>13</v>
      </c>
      <c r="L19" s="912" t="s">
        <v>277</v>
      </c>
      <c r="M19" s="909">
        <v>0.4322685185185185</v>
      </c>
      <c r="O19" s="902">
        <v>13</v>
      </c>
      <c r="P19" s="907" t="s">
        <v>292</v>
      </c>
      <c r="Q19" s="910">
        <v>0.42285879629629625</v>
      </c>
      <c r="R19" s="911">
        <v>0.3171412037037037</v>
      </c>
    </row>
    <row r="20" spans="1:18" s="114" customFormat="1" ht="54.75" customHeight="1">
      <c r="A20" s="902">
        <v>14</v>
      </c>
      <c r="B20" s="903" t="s">
        <v>194</v>
      </c>
      <c r="C20" s="904">
        <v>0.72</v>
      </c>
      <c r="D20" s="905">
        <v>0.6916666666666668</v>
      </c>
      <c r="E20" s="906">
        <v>3</v>
      </c>
      <c r="G20" s="902">
        <v>14</v>
      </c>
      <c r="H20" s="273" t="s">
        <v>277</v>
      </c>
      <c r="I20" s="908">
        <v>0.1350462962962963</v>
      </c>
      <c r="K20" s="902">
        <v>14</v>
      </c>
      <c r="L20" s="903" t="s">
        <v>194</v>
      </c>
      <c r="M20" s="909">
        <v>0.43831018518518516</v>
      </c>
      <c r="O20" s="902">
        <v>14</v>
      </c>
      <c r="P20" s="907" t="s">
        <v>199</v>
      </c>
      <c r="Q20" s="910">
        <v>0.44909722222222226</v>
      </c>
      <c r="R20" s="911">
        <v>0.31885416666666666</v>
      </c>
    </row>
    <row r="21" spans="1:18" s="38" customFormat="1" ht="54.75" customHeight="1">
      <c r="A21" s="902">
        <v>15</v>
      </c>
      <c r="B21" s="914" t="s">
        <v>291</v>
      </c>
      <c r="C21" s="904">
        <v>0.72</v>
      </c>
      <c r="D21" s="905">
        <v>0.6916666666666668</v>
      </c>
      <c r="E21" s="906">
        <v>3</v>
      </c>
      <c r="G21" s="902">
        <v>15</v>
      </c>
      <c r="H21" s="907" t="s">
        <v>199</v>
      </c>
      <c r="I21" s="908">
        <v>0.13520833333333335</v>
      </c>
      <c r="K21" s="902">
        <v>15</v>
      </c>
      <c r="L21" s="903" t="s">
        <v>199</v>
      </c>
      <c r="M21" s="909">
        <v>0.44909722222222226</v>
      </c>
      <c r="O21" s="902">
        <v>15</v>
      </c>
      <c r="P21" s="273" t="s">
        <v>277</v>
      </c>
      <c r="Q21" s="910">
        <v>0.4322685185185185</v>
      </c>
      <c r="R21" s="911">
        <v>0.3198842592592593</v>
      </c>
    </row>
    <row r="22" spans="1:18" s="114" customFormat="1" ht="54.75" customHeight="1">
      <c r="A22" s="902">
        <v>16</v>
      </c>
      <c r="B22" s="912" t="s">
        <v>277</v>
      </c>
      <c r="C22" s="904">
        <v>0.74</v>
      </c>
      <c r="D22" s="905">
        <v>0.7027777777777778</v>
      </c>
      <c r="E22" s="906">
        <v>3</v>
      </c>
      <c r="G22" s="902">
        <v>16</v>
      </c>
      <c r="H22" s="907" t="s">
        <v>222</v>
      </c>
      <c r="I22" s="908">
        <v>0.16461805555555556</v>
      </c>
      <c r="K22" s="902">
        <v>16</v>
      </c>
      <c r="L22" s="903" t="s">
        <v>222</v>
      </c>
      <c r="M22" s="909">
        <v>0.5118402777777779</v>
      </c>
      <c r="O22" s="902">
        <v>16</v>
      </c>
      <c r="P22" s="907" t="s">
        <v>222</v>
      </c>
      <c r="Q22" s="915">
        <v>0.5118402777777779</v>
      </c>
      <c r="R22" s="908">
        <v>0.3326967592592593</v>
      </c>
    </row>
    <row r="23" spans="1:18" s="114" customFormat="1" ht="54.75" customHeight="1">
      <c r="A23" s="902">
        <v>17</v>
      </c>
      <c r="B23" s="903" t="s">
        <v>292</v>
      </c>
      <c r="C23" s="904">
        <v>0.75</v>
      </c>
      <c r="D23" s="905">
        <v>0.7083333333333334</v>
      </c>
      <c r="E23" s="906">
        <v>3</v>
      </c>
      <c r="G23" s="902">
        <v>17</v>
      </c>
      <c r="H23" s="907" t="s">
        <v>297</v>
      </c>
      <c r="I23" s="908">
        <v>0.17988425925925924</v>
      </c>
      <c r="K23" s="902">
        <v>17</v>
      </c>
      <c r="L23" s="903" t="s">
        <v>294</v>
      </c>
      <c r="M23" s="909">
        <v>0.5279398148148148</v>
      </c>
      <c r="O23" s="902">
        <v>17</v>
      </c>
      <c r="P23" s="907" t="s">
        <v>297</v>
      </c>
      <c r="Q23" s="915">
        <v>0.5382175925925926</v>
      </c>
      <c r="R23" s="908">
        <v>0.3390740740740741</v>
      </c>
    </row>
    <row r="24" spans="1:18" ht="54.75" customHeight="1">
      <c r="A24" s="902">
        <v>18</v>
      </c>
      <c r="B24" s="903" t="s">
        <v>181</v>
      </c>
      <c r="C24" s="904">
        <v>0.76</v>
      </c>
      <c r="D24" s="905">
        <v>0.7138888888888889</v>
      </c>
      <c r="E24" s="906">
        <v>3</v>
      </c>
      <c r="G24" s="902">
        <v>18</v>
      </c>
      <c r="H24" s="907" t="s">
        <v>269</v>
      </c>
      <c r="I24" s="908">
        <v>0.18871527777777777</v>
      </c>
      <c r="K24" s="902">
        <v>18</v>
      </c>
      <c r="L24" s="903" t="s">
        <v>297</v>
      </c>
      <c r="M24" s="909">
        <v>0.5382175925925926</v>
      </c>
      <c r="O24" s="902">
        <v>18</v>
      </c>
      <c r="P24" s="907" t="s">
        <v>269</v>
      </c>
      <c r="Q24" s="915">
        <v>0.5581597222222222</v>
      </c>
      <c r="R24" s="908">
        <v>0.340474537037037</v>
      </c>
    </row>
    <row r="25" spans="1:18" s="114" customFormat="1" ht="54.75" customHeight="1">
      <c r="A25" s="902">
        <v>19</v>
      </c>
      <c r="B25" s="912" t="s">
        <v>190</v>
      </c>
      <c r="C25" s="904">
        <v>0.76</v>
      </c>
      <c r="D25" s="905">
        <v>0.7138888888888889</v>
      </c>
      <c r="E25" s="906">
        <v>3</v>
      </c>
      <c r="G25" s="902">
        <v>19</v>
      </c>
      <c r="H25" s="907" t="s">
        <v>294</v>
      </c>
      <c r="I25" s="908">
        <v>0.19182870370370372</v>
      </c>
      <c r="K25" s="902">
        <v>19</v>
      </c>
      <c r="L25" s="907" t="s">
        <v>269</v>
      </c>
      <c r="M25" s="909">
        <v>0.5581597222222222</v>
      </c>
      <c r="N25" s="916"/>
      <c r="O25" s="902"/>
      <c r="P25" s="907" t="s">
        <v>294</v>
      </c>
      <c r="Q25" s="915">
        <v>0.5279398148148148</v>
      </c>
      <c r="R25" s="917" t="s">
        <v>863</v>
      </c>
    </row>
    <row r="26" spans="1:18" s="114" customFormat="1" ht="54.75" customHeight="1">
      <c r="A26" s="902">
        <v>20</v>
      </c>
      <c r="B26" s="903" t="s">
        <v>256</v>
      </c>
      <c r="C26" s="904">
        <v>0.82</v>
      </c>
      <c r="D26" s="905">
        <v>0.7472222222222222</v>
      </c>
      <c r="E26" s="906">
        <v>4</v>
      </c>
      <c r="G26" s="918"/>
      <c r="H26" s="907" t="s">
        <v>249</v>
      </c>
      <c r="I26" s="919" t="s">
        <v>864</v>
      </c>
      <c r="K26" s="902"/>
      <c r="L26" s="907" t="s">
        <v>249</v>
      </c>
      <c r="M26" s="920" t="s">
        <v>839</v>
      </c>
      <c r="O26" s="902"/>
      <c r="P26" s="907" t="s">
        <v>249</v>
      </c>
      <c r="Q26" s="921"/>
      <c r="R26" s="922" t="s">
        <v>323</v>
      </c>
    </row>
    <row r="27" spans="1:18" ht="54.75" customHeight="1" thickBot="1">
      <c r="A27" s="923">
        <v>21</v>
      </c>
      <c r="B27" s="924" t="s">
        <v>680</v>
      </c>
      <c r="C27" s="925">
        <v>0.83</v>
      </c>
      <c r="D27" s="926">
        <v>0.7527777777777778</v>
      </c>
      <c r="E27" s="927">
        <v>5</v>
      </c>
      <c r="G27" s="928"/>
      <c r="H27" s="929" t="s">
        <v>211</v>
      </c>
      <c r="I27" s="930" t="s">
        <v>865</v>
      </c>
      <c r="K27" s="923"/>
      <c r="L27" s="929" t="s">
        <v>211</v>
      </c>
      <c r="M27" s="931" t="s">
        <v>323</v>
      </c>
      <c r="O27" s="923"/>
      <c r="P27" s="929" t="s">
        <v>211</v>
      </c>
      <c r="Q27" s="932"/>
      <c r="R27" s="933" t="s">
        <v>323</v>
      </c>
    </row>
    <row r="28" spans="12:18" ht="28.5">
      <c r="L28" s="934"/>
      <c r="Q28" s="935"/>
      <c r="R28" s="935"/>
    </row>
  </sheetData>
  <sheetProtection/>
  <mergeCells count="9">
    <mergeCell ref="A2:B3"/>
    <mergeCell ref="C2:P3"/>
    <mergeCell ref="Q4:R4"/>
    <mergeCell ref="A5:B6"/>
    <mergeCell ref="C5:C6"/>
    <mergeCell ref="D5:E5"/>
    <mergeCell ref="G5:H6"/>
    <mergeCell ref="K5:L6"/>
    <mergeCell ref="O5:P6"/>
  </mergeCells>
  <printOptions horizontalCentered="1" verticalCentered="1"/>
  <pageMargins left="0.1968503937007874" right="0" top="0" bottom="0" header="0.11811023622047245" footer="0"/>
  <pageSetup fitToHeight="10" orientation="landscape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8"/>
  <sheetViews>
    <sheetView view="pageBreakPreview" zoomScale="50" zoomScaleNormal="75" zoomScaleSheetLayoutView="50" zoomScalePageLayoutView="0" workbookViewId="0" topLeftCell="A2">
      <selection activeCell="AA21" sqref="AA21"/>
    </sheetView>
  </sheetViews>
  <sheetFormatPr defaultColWidth="9.00390625" defaultRowHeight="13.5"/>
  <cols>
    <col min="1" max="1" width="7.00390625" style="1" customWidth="1"/>
    <col min="2" max="2" width="22.00390625" style="1" customWidth="1"/>
    <col min="3" max="3" width="11.00390625" style="1" customWidth="1"/>
    <col min="4" max="4" width="7.50390625" style="1" customWidth="1"/>
    <col min="5" max="5" width="10.00390625" style="1" customWidth="1"/>
    <col min="6" max="6" width="21.75390625" style="1" customWidth="1"/>
    <col min="7" max="7" width="12.375" style="1" customWidth="1"/>
    <col min="8" max="8" width="16.50390625" style="1" customWidth="1"/>
    <col min="9" max="9" width="21.50390625" style="1" customWidth="1"/>
    <col min="10" max="10" width="12.75390625" style="1" customWidth="1"/>
    <col min="11" max="11" width="9.00390625" style="1" customWidth="1"/>
    <col min="12" max="12" width="21.75390625" style="1" customWidth="1"/>
    <col min="13" max="13" width="12.50390625" style="1" customWidth="1"/>
    <col min="14" max="14" width="9.00390625" style="1" customWidth="1"/>
    <col min="15" max="15" width="21.75390625" style="1" customWidth="1"/>
    <col min="16" max="16" width="12.50390625" style="1" customWidth="1"/>
    <col min="17" max="17" width="9.75390625" style="1" customWidth="1"/>
    <col min="18" max="18" width="21.75390625" style="1" customWidth="1"/>
    <col min="19" max="19" width="13.00390625" style="1" customWidth="1"/>
    <col min="20" max="20" width="16.25390625" style="1" customWidth="1"/>
    <col min="21" max="21" width="21.625" style="1" customWidth="1"/>
    <col min="22" max="22" width="12.875" style="1" customWidth="1"/>
    <col min="23" max="16384" width="9.00390625" style="1" customWidth="1"/>
  </cols>
  <sheetData>
    <row r="1" ht="6.75" customHeight="1" thickBot="1"/>
    <row r="2" spans="1:22" s="114" customFormat="1" ht="42.75" customHeight="1" thickTop="1">
      <c r="A2" s="1471" t="s">
        <v>866</v>
      </c>
      <c r="B2" s="1471"/>
      <c r="C2" s="1471"/>
      <c r="D2" s="1471"/>
      <c r="E2" s="936"/>
      <c r="F2" s="1514" t="s">
        <v>867</v>
      </c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6"/>
      <c r="T2" s="937"/>
      <c r="U2" s="938"/>
      <c r="V2" s="880"/>
    </row>
    <row r="3" spans="1:22" s="114" customFormat="1" ht="39.75" customHeight="1" thickBot="1">
      <c r="A3" s="1471"/>
      <c r="B3" s="1471"/>
      <c r="C3" s="1471"/>
      <c r="D3" s="1471"/>
      <c r="E3" s="939"/>
      <c r="F3" s="1517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9"/>
      <c r="T3" s="937"/>
      <c r="U3" s="938"/>
      <c r="V3" s="880"/>
    </row>
    <row r="4" spans="21:22" s="114" customFormat="1" ht="42.75" customHeight="1" thickBot="1" thickTop="1">
      <c r="U4" s="1479" t="s">
        <v>855</v>
      </c>
      <c r="V4" s="1479"/>
    </row>
    <row r="5" spans="1:22" s="114" customFormat="1" ht="32.25" customHeight="1">
      <c r="A5" s="1520" t="s">
        <v>868</v>
      </c>
      <c r="B5" s="1521"/>
      <c r="C5" s="1521"/>
      <c r="D5" s="940"/>
      <c r="E5" s="1505" t="s">
        <v>869</v>
      </c>
      <c r="F5" s="1524" t="s">
        <v>870</v>
      </c>
      <c r="G5" s="1525"/>
      <c r="H5" s="1505" t="s">
        <v>871</v>
      </c>
      <c r="I5" s="1528" t="s">
        <v>872</v>
      </c>
      <c r="J5" s="1529"/>
      <c r="K5" s="1505" t="s">
        <v>873</v>
      </c>
      <c r="L5" s="1506" t="s">
        <v>874</v>
      </c>
      <c r="M5" s="1507"/>
      <c r="N5" s="1500" t="s">
        <v>875</v>
      </c>
      <c r="O5" s="1501" t="s">
        <v>876</v>
      </c>
      <c r="P5" s="1502"/>
      <c r="Q5" s="1505" t="s">
        <v>877</v>
      </c>
      <c r="R5" s="1506" t="s">
        <v>878</v>
      </c>
      <c r="S5" s="1507"/>
      <c r="T5" s="1500" t="s">
        <v>879</v>
      </c>
      <c r="U5" s="1510" t="s">
        <v>880</v>
      </c>
      <c r="V5" s="1511"/>
    </row>
    <row r="6" spans="1:22" s="114" customFormat="1" ht="32.25" customHeight="1" thickBot="1">
      <c r="A6" s="1522"/>
      <c r="B6" s="1523"/>
      <c r="C6" s="1523"/>
      <c r="D6" s="941" t="s">
        <v>838</v>
      </c>
      <c r="E6" s="1505"/>
      <c r="F6" s="1526"/>
      <c r="G6" s="1527"/>
      <c r="H6" s="1505"/>
      <c r="I6" s="1530"/>
      <c r="J6" s="1531"/>
      <c r="K6" s="1505"/>
      <c r="L6" s="1508"/>
      <c r="M6" s="1509"/>
      <c r="N6" s="1500"/>
      <c r="O6" s="1503"/>
      <c r="P6" s="1504"/>
      <c r="Q6" s="1505"/>
      <c r="R6" s="1508"/>
      <c r="S6" s="1509"/>
      <c r="T6" s="1500"/>
      <c r="U6" s="1512"/>
      <c r="V6" s="1513"/>
    </row>
    <row r="7" spans="1:22" s="114" customFormat="1" ht="54.75" customHeight="1">
      <c r="A7" s="942">
        <v>1</v>
      </c>
      <c r="B7" s="943" t="s">
        <v>881</v>
      </c>
      <c r="C7" s="944">
        <v>0.6305555555555555</v>
      </c>
      <c r="D7" s="945">
        <v>4</v>
      </c>
      <c r="E7" s="946"/>
      <c r="F7" s="947" t="s">
        <v>881</v>
      </c>
      <c r="G7" s="948">
        <v>0.7</v>
      </c>
      <c r="H7" s="946"/>
      <c r="I7" s="949" t="s">
        <v>882</v>
      </c>
      <c r="J7" s="948">
        <v>0.8083333333333332</v>
      </c>
      <c r="K7" s="946"/>
      <c r="L7" s="949" t="s">
        <v>883</v>
      </c>
      <c r="M7" s="948">
        <v>0.8224652777777778</v>
      </c>
      <c r="N7" s="946"/>
      <c r="O7" s="949" t="s">
        <v>882</v>
      </c>
      <c r="P7" s="950">
        <v>0.8381944444444445</v>
      </c>
      <c r="Q7" s="946"/>
      <c r="R7" s="949" t="s">
        <v>884</v>
      </c>
      <c r="S7" s="948">
        <v>0.8865740740740741</v>
      </c>
      <c r="T7" s="946"/>
      <c r="U7" s="951" t="s">
        <v>885</v>
      </c>
      <c r="V7" s="952">
        <v>0.043680555555555556</v>
      </c>
    </row>
    <row r="8" spans="1:22" s="114" customFormat="1" ht="54.75" customHeight="1">
      <c r="A8" s="953">
        <v>2</v>
      </c>
      <c r="B8" s="954" t="s">
        <v>886</v>
      </c>
      <c r="C8" s="955">
        <v>0.6416666666666667</v>
      </c>
      <c r="D8" s="956">
        <v>5</v>
      </c>
      <c r="E8" s="946"/>
      <c r="F8" s="957" t="s">
        <v>887</v>
      </c>
      <c r="G8" s="958">
        <v>0.7076504629629629</v>
      </c>
      <c r="H8" s="946"/>
      <c r="I8" s="957" t="s">
        <v>883</v>
      </c>
      <c r="J8" s="958">
        <v>0.8119791666666667</v>
      </c>
      <c r="K8" s="946"/>
      <c r="L8" s="957" t="s">
        <v>882</v>
      </c>
      <c r="M8" s="958">
        <v>0.8229166666666666</v>
      </c>
      <c r="N8" s="946"/>
      <c r="O8" s="957" t="s">
        <v>883</v>
      </c>
      <c r="P8" s="959">
        <v>0.8392245370370371</v>
      </c>
      <c r="Q8" s="946"/>
      <c r="R8" s="957" t="s">
        <v>882</v>
      </c>
      <c r="S8" s="958">
        <v>0.8875</v>
      </c>
      <c r="T8" s="946"/>
      <c r="U8" s="957" t="s">
        <v>884</v>
      </c>
      <c r="V8" s="960">
        <v>0.04479166666666667</v>
      </c>
    </row>
    <row r="9" spans="1:22" s="114" customFormat="1" ht="54.75" customHeight="1">
      <c r="A9" s="953">
        <v>3</v>
      </c>
      <c r="B9" s="954" t="s">
        <v>887</v>
      </c>
      <c r="C9" s="955">
        <v>0.6416666666666667</v>
      </c>
      <c r="D9" s="956">
        <v>5</v>
      </c>
      <c r="E9" s="946"/>
      <c r="F9" s="957" t="s">
        <v>886</v>
      </c>
      <c r="G9" s="958">
        <v>0.7230902777777778</v>
      </c>
      <c r="H9" s="946"/>
      <c r="I9" s="957" t="s">
        <v>884</v>
      </c>
      <c r="J9" s="958">
        <v>0.8145833333333333</v>
      </c>
      <c r="K9" s="946"/>
      <c r="L9" s="957" t="s">
        <v>884</v>
      </c>
      <c r="M9" s="958">
        <v>0.8243055555555556</v>
      </c>
      <c r="N9" s="946"/>
      <c r="O9" s="957" t="s">
        <v>884</v>
      </c>
      <c r="P9" s="959">
        <v>0.8402777777777778</v>
      </c>
      <c r="Q9" s="946"/>
      <c r="R9" s="961" t="s">
        <v>885</v>
      </c>
      <c r="S9" s="958">
        <v>0.8879282407407407</v>
      </c>
      <c r="T9" s="946"/>
      <c r="U9" s="957" t="s">
        <v>883</v>
      </c>
      <c r="V9" s="960">
        <v>0.04918981481481482</v>
      </c>
    </row>
    <row r="10" spans="1:22" s="114" customFormat="1" ht="54.75" customHeight="1">
      <c r="A10" s="953">
        <v>4</v>
      </c>
      <c r="B10" s="962" t="s">
        <v>888</v>
      </c>
      <c r="C10" s="955">
        <v>0.6527777777777778</v>
      </c>
      <c r="D10" s="956">
        <v>4</v>
      </c>
      <c r="E10" s="946"/>
      <c r="F10" s="957" t="s">
        <v>889</v>
      </c>
      <c r="G10" s="958">
        <v>0.7253472222222223</v>
      </c>
      <c r="H10" s="946"/>
      <c r="I10" s="957" t="s">
        <v>890</v>
      </c>
      <c r="J10" s="958">
        <v>0.8154513888888889</v>
      </c>
      <c r="K10" s="946"/>
      <c r="L10" s="957" t="s">
        <v>890</v>
      </c>
      <c r="M10" s="958">
        <v>0.8252893518518518</v>
      </c>
      <c r="N10" s="946"/>
      <c r="O10" s="957" t="s">
        <v>890</v>
      </c>
      <c r="P10" s="959">
        <v>0.8405092592592592</v>
      </c>
      <c r="Q10" s="946"/>
      <c r="R10" s="957" t="s">
        <v>883</v>
      </c>
      <c r="S10" s="958">
        <v>0.8887152777777777</v>
      </c>
      <c r="T10" s="946"/>
      <c r="U10" s="957" t="s">
        <v>882</v>
      </c>
      <c r="V10" s="960">
        <v>0.05254629629629629</v>
      </c>
    </row>
    <row r="11" spans="1:22" s="114" customFormat="1" ht="54.75" customHeight="1">
      <c r="A11" s="953">
        <v>5</v>
      </c>
      <c r="B11" s="954" t="s">
        <v>891</v>
      </c>
      <c r="C11" s="955">
        <v>0.6527777777777778</v>
      </c>
      <c r="D11" s="956">
        <v>4</v>
      </c>
      <c r="E11" s="946"/>
      <c r="F11" s="957" t="s">
        <v>890</v>
      </c>
      <c r="G11" s="958">
        <v>0.7261574074074074</v>
      </c>
      <c r="H11" s="946"/>
      <c r="I11" s="957" t="s">
        <v>891</v>
      </c>
      <c r="J11" s="958">
        <v>0.8164351851851852</v>
      </c>
      <c r="K11" s="946"/>
      <c r="L11" s="957" t="s">
        <v>889</v>
      </c>
      <c r="M11" s="958">
        <v>0.828125</v>
      </c>
      <c r="N11" s="946"/>
      <c r="O11" s="961" t="s">
        <v>885</v>
      </c>
      <c r="P11" s="963">
        <v>0.8435763888888889</v>
      </c>
      <c r="Q11" s="946"/>
      <c r="R11" s="957" t="s">
        <v>890</v>
      </c>
      <c r="S11" s="958">
        <v>0.8932291666666666</v>
      </c>
      <c r="T11" s="946"/>
      <c r="U11" s="957" t="s">
        <v>892</v>
      </c>
      <c r="V11" s="960">
        <v>0.07829861111111111</v>
      </c>
    </row>
    <row r="12" spans="1:22" s="114" customFormat="1" ht="54.75" customHeight="1">
      <c r="A12" s="953">
        <v>6</v>
      </c>
      <c r="B12" s="954" t="s">
        <v>889</v>
      </c>
      <c r="C12" s="955">
        <v>0.6638888888888889</v>
      </c>
      <c r="D12" s="956">
        <v>5</v>
      </c>
      <c r="E12" s="946"/>
      <c r="F12" s="957" t="s">
        <v>883</v>
      </c>
      <c r="G12" s="958">
        <v>0.7266203703703704</v>
      </c>
      <c r="H12" s="946"/>
      <c r="I12" s="957" t="s">
        <v>892</v>
      </c>
      <c r="J12" s="958">
        <v>0.8173032407407407</v>
      </c>
      <c r="K12" s="946"/>
      <c r="L12" s="957" t="s">
        <v>891</v>
      </c>
      <c r="M12" s="958">
        <v>0.8286226851851852</v>
      </c>
      <c r="N12" s="946"/>
      <c r="O12" s="957" t="s">
        <v>889</v>
      </c>
      <c r="P12" s="959">
        <v>0.8445601851851853</v>
      </c>
      <c r="Q12" s="946"/>
      <c r="R12" s="957" t="s">
        <v>889</v>
      </c>
      <c r="S12" s="958">
        <v>0.9</v>
      </c>
      <c r="T12" s="946"/>
      <c r="U12" s="957" t="s">
        <v>890</v>
      </c>
      <c r="V12" s="960">
        <v>0.07934027777777779</v>
      </c>
    </row>
    <row r="13" spans="1:22" ht="54.75" customHeight="1">
      <c r="A13" s="953">
        <v>7</v>
      </c>
      <c r="B13" s="954" t="s">
        <v>893</v>
      </c>
      <c r="C13" s="955">
        <v>0.6638888888888889</v>
      </c>
      <c r="D13" s="956">
        <v>5</v>
      </c>
      <c r="E13" s="946"/>
      <c r="F13" s="957" t="s">
        <v>891</v>
      </c>
      <c r="G13" s="958">
        <v>0.7274884259259259</v>
      </c>
      <c r="H13" s="946"/>
      <c r="I13" s="957" t="s">
        <v>889</v>
      </c>
      <c r="J13" s="958">
        <v>0.8174768518518518</v>
      </c>
      <c r="K13" s="946"/>
      <c r="L13" s="961" t="s">
        <v>885</v>
      </c>
      <c r="M13" s="958">
        <v>0.830462962962963</v>
      </c>
      <c r="N13" s="946"/>
      <c r="O13" s="957" t="s">
        <v>891</v>
      </c>
      <c r="P13" s="959">
        <v>0.844826388888889</v>
      </c>
      <c r="Q13" s="946"/>
      <c r="R13" s="957" t="s">
        <v>892</v>
      </c>
      <c r="S13" s="958">
        <v>0.9037037037037038</v>
      </c>
      <c r="T13" s="946"/>
      <c r="U13" s="957" t="s">
        <v>889</v>
      </c>
      <c r="V13" s="960">
        <v>0.08318287037037037</v>
      </c>
    </row>
    <row r="14" spans="1:22" s="114" customFormat="1" ht="54.75" customHeight="1">
      <c r="A14" s="953">
        <v>8</v>
      </c>
      <c r="B14" s="954" t="s">
        <v>884</v>
      </c>
      <c r="C14" s="955">
        <v>0.675</v>
      </c>
      <c r="D14" s="956">
        <v>6</v>
      </c>
      <c r="E14" s="946"/>
      <c r="F14" s="957" t="s">
        <v>884</v>
      </c>
      <c r="G14" s="958">
        <v>0.7298611111111111</v>
      </c>
      <c r="H14" s="946"/>
      <c r="I14" s="961" t="s">
        <v>885</v>
      </c>
      <c r="J14" s="958">
        <v>0.8217476851851853</v>
      </c>
      <c r="K14" s="946"/>
      <c r="L14" s="957" t="s">
        <v>894</v>
      </c>
      <c r="M14" s="958">
        <v>0.8320601851851852</v>
      </c>
      <c r="N14" s="946"/>
      <c r="O14" s="957" t="s">
        <v>894</v>
      </c>
      <c r="P14" s="959">
        <v>0.8494212962962964</v>
      </c>
      <c r="Q14" s="946"/>
      <c r="R14" s="957" t="s">
        <v>894</v>
      </c>
      <c r="S14" s="958">
        <v>0.9260069444444444</v>
      </c>
      <c r="T14" s="946"/>
      <c r="U14" s="957" t="s">
        <v>895</v>
      </c>
      <c r="V14" s="960">
        <v>0.09886574074074074</v>
      </c>
    </row>
    <row r="15" spans="1:22" s="114" customFormat="1" ht="54.75" customHeight="1">
      <c r="A15" s="953">
        <v>9</v>
      </c>
      <c r="B15" s="954" t="s">
        <v>890</v>
      </c>
      <c r="C15" s="955">
        <v>0.6805555555555555</v>
      </c>
      <c r="D15" s="956">
        <v>6</v>
      </c>
      <c r="E15" s="946"/>
      <c r="F15" s="957" t="s">
        <v>882</v>
      </c>
      <c r="G15" s="958">
        <v>0.7303125</v>
      </c>
      <c r="H15" s="946"/>
      <c r="I15" s="957" t="s">
        <v>894</v>
      </c>
      <c r="J15" s="958">
        <v>0.8229282407407408</v>
      </c>
      <c r="K15" s="946"/>
      <c r="L15" s="957" t="s">
        <v>892</v>
      </c>
      <c r="M15" s="958">
        <v>0.8355902777777778</v>
      </c>
      <c r="N15" s="946"/>
      <c r="O15" s="957" t="s">
        <v>892</v>
      </c>
      <c r="P15" s="959">
        <v>0.8496527777777777</v>
      </c>
      <c r="Q15" s="946"/>
      <c r="R15" s="957" t="s">
        <v>895</v>
      </c>
      <c r="S15" s="958">
        <v>0.9285995370370371</v>
      </c>
      <c r="T15" s="946"/>
      <c r="U15" s="957" t="s">
        <v>896</v>
      </c>
      <c r="V15" s="960">
        <v>0.12332175925925926</v>
      </c>
    </row>
    <row r="16" spans="1:22" s="37" customFormat="1" ht="54.75" customHeight="1">
      <c r="A16" s="953">
        <v>10</v>
      </c>
      <c r="B16" s="954" t="s">
        <v>882</v>
      </c>
      <c r="C16" s="955">
        <v>0.6805555555555555</v>
      </c>
      <c r="D16" s="956">
        <v>6</v>
      </c>
      <c r="E16" s="946"/>
      <c r="F16" s="957" t="s">
        <v>892</v>
      </c>
      <c r="G16" s="958">
        <v>0.7320601851851851</v>
      </c>
      <c r="H16" s="946"/>
      <c r="I16" s="964" t="s">
        <v>881</v>
      </c>
      <c r="J16" s="958">
        <v>0.8408564814814815</v>
      </c>
      <c r="K16" s="946"/>
      <c r="L16" s="965" t="s">
        <v>897</v>
      </c>
      <c r="M16" s="958">
        <v>0.853761574074074</v>
      </c>
      <c r="N16" s="946"/>
      <c r="O16" s="957" t="s">
        <v>895</v>
      </c>
      <c r="P16" s="959">
        <v>0.870625</v>
      </c>
      <c r="Q16" s="946"/>
      <c r="R16" s="957" t="s">
        <v>891</v>
      </c>
      <c r="S16" s="958">
        <v>0.9318402777777778</v>
      </c>
      <c r="T16" s="946"/>
      <c r="U16" s="966" t="s">
        <v>898</v>
      </c>
      <c r="V16" s="960">
        <v>0.12572916666666667</v>
      </c>
    </row>
    <row r="17" spans="1:22" s="114" customFormat="1" ht="54.75" customHeight="1">
      <c r="A17" s="953">
        <v>11</v>
      </c>
      <c r="B17" s="954" t="s">
        <v>883</v>
      </c>
      <c r="C17" s="955">
        <v>0.6805555555555555</v>
      </c>
      <c r="D17" s="956">
        <v>6</v>
      </c>
      <c r="E17" s="946"/>
      <c r="F17" s="957" t="s">
        <v>894</v>
      </c>
      <c r="G17" s="958">
        <v>0.740625</v>
      </c>
      <c r="H17" s="946"/>
      <c r="I17" s="965" t="s">
        <v>897</v>
      </c>
      <c r="J17" s="958">
        <v>0.8420717592592593</v>
      </c>
      <c r="K17" s="946"/>
      <c r="L17" s="957" t="s">
        <v>895</v>
      </c>
      <c r="M17" s="958">
        <v>0.8585648148148147</v>
      </c>
      <c r="N17" s="946"/>
      <c r="O17" s="965" t="s">
        <v>897</v>
      </c>
      <c r="P17" s="959">
        <v>0.871412037037037</v>
      </c>
      <c r="Q17" s="946"/>
      <c r="R17" s="957" t="s">
        <v>899</v>
      </c>
      <c r="S17" s="958">
        <v>0.9354166666666667</v>
      </c>
      <c r="T17" s="946"/>
      <c r="U17" s="967" t="s">
        <v>900</v>
      </c>
      <c r="V17" s="960">
        <v>0.1278587962962963</v>
      </c>
    </row>
    <row r="18" spans="1:22" s="114" customFormat="1" ht="54.75" customHeight="1">
      <c r="A18" s="953">
        <v>12</v>
      </c>
      <c r="B18" s="954" t="s">
        <v>901</v>
      </c>
      <c r="C18" s="955">
        <v>0.686111111111111</v>
      </c>
      <c r="D18" s="956">
        <v>4</v>
      </c>
      <c r="E18" s="946"/>
      <c r="F18" s="957" t="s">
        <v>893</v>
      </c>
      <c r="G18" s="958">
        <v>0.7474537037037038</v>
      </c>
      <c r="H18" s="946"/>
      <c r="I18" s="957" t="s">
        <v>893</v>
      </c>
      <c r="J18" s="958">
        <v>0.8462268518518519</v>
      </c>
      <c r="K18" s="946"/>
      <c r="L18" s="964" t="s">
        <v>881</v>
      </c>
      <c r="M18" s="958">
        <v>0.8604166666666666</v>
      </c>
      <c r="N18" s="946"/>
      <c r="O18" s="957" t="s">
        <v>896</v>
      </c>
      <c r="P18" s="959">
        <v>0.8739583333333334</v>
      </c>
      <c r="Q18" s="946"/>
      <c r="R18" s="965" t="s">
        <v>897</v>
      </c>
      <c r="S18" s="958">
        <v>0.9387731481481482</v>
      </c>
      <c r="T18" s="946"/>
      <c r="U18" s="957" t="s">
        <v>899</v>
      </c>
      <c r="V18" s="960">
        <v>0.12997685185185184</v>
      </c>
    </row>
    <row r="19" spans="1:22" s="114" customFormat="1" ht="54.75" customHeight="1">
      <c r="A19" s="953">
        <v>13</v>
      </c>
      <c r="B19" s="954" t="s">
        <v>894</v>
      </c>
      <c r="C19" s="955">
        <v>0.686111111111111</v>
      </c>
      <c r="D19" s="956">
        <v>4</v>
      </c>
      <c r="E19" s="946"/>
      <c r="F19" s="968" t="s">
        <v>888</v>
      </c>
      <c r="G19" s="958">
        <v>0.748611111111111</v>
      </c>
      <c r="H19" s="946" t="s">
        <v>902</v>
      </c>
      <c r="I19" s="957" t="s">
        <v>895</v>
      </c>
      <c r="J19" s="958">
        <v>0.8475694444444444</v>
      </c>
      <c r="K19" s="946"/>
      <c r="L19" s="957" t="s">
        <v>896</v>
      </c>
      <c r="M19" s="958">
        <v>0.860763888888889</v>
      </c>
      <c r="N19" s="946"/>
      <c r="O19" s="957" t="s">
        <v>899</v>
      </c>
      <c r="P19" s="959">
        <v>0.8744791666666667</v>
      </c>
      <c r="Q19" s="946"/>
      <c r="R19" s="957" t="s">
        <v>896</v>
      </c>
      <c r="S19" s="958">
        <v>0.9393518518518519</v>
      </c>
      <c r="T19" s="946"/>
      <c r="U19" s="957" t="s">
        <v>903</v>
      </c>
      <c r="V19" s="960">
        <v>0.13119212962962964</v>
      </c>
    </row>
    <row r="20" spans="1:22" s="114" customFormat="1" ht="54.75" customHeight="1">
      <c r="A20" s="953">
        <v>14</v>
      </c>
      <c r="B20" s="954" t="s">
        <v>899</v>
      </c>
      <c r="C20" s="955">
        <v>0.6916666666666668</v>
      </c>
      <c r="D20" s="956">
        <v>3</v>
      </c>
      <c r="E20" s="946"/>
      <c r="F20" s="961" t="s">
        <v>885</v>
      </c>
      <c r="G20" s="958">
        <v>0.752824074074074</v>
      </c>
      <c r="H20" s="946"/>
      <c r="I20" s="957" t="s">
        <v>899</v>
      </c>
      <c r="J20" s="958">
        <v>0.8502314814814814</v>
      </c>
      <c r="K20" s="946"/>
      <c r="L20" s="957" t="s">
        <v>893</v>
      </c>
      <c r="M20" s="958">
        <v>0.8614583333333333</v>
      </c>
      <c r="N20" s="946"/>
      <c r="O20" s="964" t="s">
        <v>881</v>
      </c>
      <c r="P20" s="969">
        <v>0.8784722222222222</v>
      </c>
      <c r="Q20" s="946"/>
      <c r="R20" s="967" t="s">
        <v>900</v>
      </c>
      <c r="S20" s="958">
        <v>0.9407407407407408</v>
      </c>
      <c r="T20" s="946"/>
      <c r="U20" s="957" t="s">
        <v>894</v>
      </c>
      <c r="V20" s="960">
        <v>0.1350462962962963</v>
      </c>
    </row>
    <row r="21" spans="1:22" s="38" customFormat="1" ht="54.75" customHeight="1">
      <c r="A21" s="953">
        <v>15</v>
      </c>
      <c r="B21" s="970" t="s">
        <v>885</v>
      </c>
      <c r="C21" s="955">
        <v>0.6916666666666668</v>
      </c>
      <c r="D21" s="956">
        <v>3</v>
      </c>
      <c r="E21" s="946"/>
      <c r="F21" s="965" t="s">
        <v>897</v>
      </c>
      <c r="G21" s="958">
        <v>0.7710069444444444</v>
      </c>
      <c r="H21" s="946"/>
      <c r="I21" s="957" t="s">
        <v>896</v>
      </c>
      <c r="J21" s="958">
        <v>0.8505787037037037</v>
      </c>
      <c r="K21" s="946"/>
      <c r="L21" s="957" t="s">
        <v>899</v>
      </c>
      <c r="M21" s="958">
        <v>0.861574074074074</v>
      </c>
      <c r="N21" s="946"/>
      <c r="O21" s="967" t="s">
        <v>900</v>
      </c>
      <c r="P21" s="959">
        <v>0.8791666666666668</v>
      </c>
      <c r="Q21" s="946"/>
      <c r="R21" s="957" t="s">
        <v>903</v>
      </c>
      <c r="S21" s="958">
        <v>0.9473032407407408</v>
      </c>
      <c r="T21" s="946"/>
      <c r="U21" s="965" t="s">
        <v>897</v>
      </c>
      <c r="V21" s="960">
        <v>0.13520833333333335</v>
      </c>
    </row>
    <row r="22" spans="1:22" s="114" customFormat="1" ht="54.75" customHeight="1">
      <c r="A22" s="953">
        <v>16</v>
      </c>
      <c r="B22" s="971" t="s">
        <v>904</v>
      </c>
      <c r="C22" s="955">
        <v>0.7027777777777778</v>
      </c>
      <c r="D22" s="956">
        <v>3</v>
      </c>
      <c r="E22" s="946"/>
      <c r="F22" s="957" t="s">
        <v>895</v>
      </c>
      <c r="G22" s="958">
        <v>0.7714814814814814</v>
      </c>
      <c r="H22" s="946"/>
      <c r="I22" s="957" t="s">
        <v>903</v>
      </c>
      <c r="J22" s="958">
        <v>0.8541666666666666</v>
      </c>
      <c r="K22" s="946"/>
      <c r="L22" s="967" t="s">
        <v>900</v>
      </c>
      <c r="M22" s="958">
        <v>0.8643518518518518</v>
      </c>
      <c r="N22" s="946"/>
      <c r="O22" s="957" t="s">
        <v>903</v>
      </c>
      <c r="P22" s="959">
        <v>0.8872106481481481</v>
      </c>
      <c r="Q22" s="946"/>
      <c r="R22" s="966" t="s">
        <v>898</v>
      </c>
      <c r="S22" s="958">
        <v>0.954513888888889</v>
      </c>
      <c r="T22" s="946"/>
      <c r="U22" s="957" t="s">
        <v>891</v>
      </c>
      <c r="V22" s="969">
        <v>0.16461805555555556</v>
      </c>
    </row>
    <row r="23" spans="1:22" s="114" customFormat="1" ht="54.75" customHeight="1">
      <c r="A23" s="953">
        <v>17</v>
      </c>
      <c r="B23" s="954" t="s">
        <v>903</v>
      </c>
      <c r="C23" s="955">
        <v>0.7083333333333334</v>
      </c>
      <c r="D23" s="956">
        <v>3</v>
      </c>
      <c r="E23" s="946"/>
      <c r="F23" s="957" t="s">
        <v>899</v>
      </c>
      <c r="G23" s="958">
        <v>0.7763888888888889</v>
      </c>
      <c r="H23" s="946"/>
      <c r="I23" s="967" t="s">
        <v>900</v>
      </c>
      <c r="J23" s="958">
        <v>0.8547453703703703</v>
      </c>
      <c r="K23" s="946"/>
      <c r="L23" s="957" t="s">
        <v>903</v>
      </c>
      <c r="M23" s="958">
        <v>0.8685185185185186</v>
      </c>
      <c r="N23" s="946"/>
      <c r="O23" s="957" t="s">
        <v>893</v>
      </c>
      <c r="P23" s="969">
        <v>0.8926504629629629</v>
      </c>
      <c r="Q23" s="946"/>
      <c r="R23" s="964" t="s">
        <v>881</v>
      </c>
      <c r="S23" s="958">
        <v>0.9733796296296297</v>
      </c>
      <c r="T23" s="946"/>
      <c r="U23" s="957" t="s">
        <v>887</v>
      </c>
      <c r="V23" s="969">
        <v>0.17988425925925924</v>
      </c>
    </row>
    <row r="24" spans="1:22" ht="54.75" customHeight="1">
      <c r="A24" s="953">
        <v>18</v>
      </c>
      <c r="B24" s="954" t="s">
        <v>895</v>
      </c>
      <c r="C24" s="955">
        <v>0.7138888888888889</v>
      </c>
      <c r="D24" s="956">
        <v>3</v>
      </c>
      <c r="E24" s="946"/>
      <c r="F24" s="957" t="s">
        <v>896</v>
      </c>
      <c r="G24" s="958">
        <v>0.7778356481481481</v>
      </c>
      <c r="H24" s="946"/>
      <c r="I24" s="957" t="s">
        <v>886</v>
      </c>
      <c r="J24" s="958">
        <v>0.8611111111111112</v>
      </c>
      <c r="K24" s="946"/>
      <c r="L24" s="957" t="s">
        <v>886</v>
      </c>
      <c r="M24" s="958">
        <v>0.873611111111111</v>
      </c>
      <c r="N24" s="946"/>
      <c r="O24" s="966" t="s">
        <v>898</v>
      </c>
      <c r="P24" s="959">
        <v>0.8954861111111111</v>
      </c>
      <c r="Q24" s="946"/>
      <c r="R24" s="957" t="s">
        <v>893</v>
      </c>
      <c r="S24" s="958">
        <v>0.9840277777777778</v>
      </c>
      <c r="T24" s="946"/>
      <c r="U24" s="964" t="s">
        <v>881</v>
      </c>
      <c r="V24" s="969">
        <v>0.18871527777777777</v>
      </c>
    </row>
    <row r="25" spans="1:22" s="114" customFormat="1" ht="54.75" customHeight="1">
      <c r="A25" s="953">
        <v>19</v>
      </c>
      <c r="B25" s="972" t="s">
        <v>900</v>
      </c>
      <c r="C25" s="955">
        <v>0.7138888888888889</v>
      </c>
      <c r="D25" s="956">
        <v>3</v>
      </c>
      <c r="E25" s="946"/>
      <c r="F25" s="957" t="s">
        <v>903</v>
      </c>
      <c r="G25" s="958">
        <v>0.7782986111111111</v>
      </c>
      <c r="H25" s="946"/>
      <c r="I25" s="966" t="s">
        <v>898</v>
      </c>
      <c r="J25" s="958">
        <v>0.8672453703703704</v>
      </c>
      <c r="K25" s="946"/>
      <c r="L25" s="966" t="s">
        <v>898</v>
      </c>
      <c r="M25" s="958">
        <v>0.8766203703703703</v>
      </c>
      <c r="N25" s="946"/>
      <c r="O25" s="957" t="s">
        <v>886</v>
      </c>
      <c r="P25" s="969">
        <v>0.9034722222222222</v>
      </c>
      <c r="Q25" s="483" t="s">
        <v>902</v>
      </c>
      <c r="R25" s="957" t="s">
        <v>887</v>
      </c>
      <c r="S25" s="958">
        <v>0.9953703703703703</v>
      </c>
      <c r="T25" s="946"/>
      <c r="U25" s="957" t="s">
        <v>893</v>
      </c>
      <c r="V25" s="969">
        <v>0.19182870370370372</v>
      </c>
    </row>
    <row r="26" spans="1:22" s="114" customFormat="1" ht="54.75" customHeight="1">
      <c r="A26" s="953">
        <v>20</v>
      </c>
      <c r="B26" s="954" t="s">
        <v>905</v>
      </c>
      <c r="C26" s="955">
        <v>0.7472222222222222</v>
      </c>
      <c r="D26" s="956">
        <v>4</v>
      </c>
      <c r="E26" s="946"/>
      <c r="F26" s="967" t="s">
        <v>900</v>
      </c>
      <c r="G26" s="958">
        <v>0.7815393518518517</v>
      </c>
      <c r="H26" s="946"/>
      <c r="I26" s="957" t="s">
        <v>887</v>
      </c>
      <c r="J26" s="958">
        <v>0.8780092592592593</v>
      </c>
      <c r="K26" s="946"/>
      <c r="L26" s="957" t="s">
        <v>887</v>
      </c>
      <c r="M26" s="963">
        <v>0.8898148148148147</v>
      </c>
      <c r="N26" s="946"/>
      <c r="O26" s="957" t="s">
        <v>887</v>
      </c>
      <c r="P26" s="959">
        <v>0.9065972222222222</v>
      </c>
      <c r="Q26" s="946"/>
      <c r="R26" s="957" t="s">
        <v>886</v>
      </c>
      <c r="S26" s="973" t="s">
        <v>906</v>
      </c>
      <c r="T26" s="946"/>
      <c r="U26" s="957" t="s">
        <v>886</v>
      </c>
      <c r="V26" s="973" t="s">
        <v>906</v>
      </c>
    </row>
    <row r="27" spans="1:22" ht="54.75" customHeight="1" thickBot="1">
      <c r="A27" s="974">
        <v>21</v>
      </c>
      <c r="B27" s="975" t="s">
        <v>898</v>
      </c>
      <c r="C27" s="976">
        <v>0.7527777777777778</v>
      </c>
      <c r="D27" s="977">
        <v>5</v>
      </c>
      <c r="E27" s="946"/>
      <c r="F27" s="978" t="s">
        <v>898</v>
      </c>
      <c r="G27" s="979">
        <v>0.7958333333333334</v>
      </c>
      <c r="H27" s="946"/>
      <c r="I27" s="980" t="s">
        <v>888</v>
      </c>
      <c r="J27" s="981" t="s">
        <v>906</v>
      </c>
      <c r="K27" s="946"/>
      <c r="L27" s="980" t="s">
        <v>888</v>
      </c>
      <c r="M27" s="981" t="s">
        <v>906</v>
      </c>
      <c r="N27" s="946"/>
      <c r="O27" s="980" t="s">
        <v>888</v>
      </c>
      <c r="P27" s="981" t="s">
        <v>906</v>
      </c>
      <c r="Q27" s="946"/>
      <c r="R27" s="980" t="s">
        <v>888</v>
      </c>
      <c r="S27" s="982" t="s">
        <v>906</v>
      </c>
      <c r="T27" s="946"/>
      <c r="U27" s="980" t="s">
        <v>888</v>
      </c>
      <c r="V27" s="982" t="s">
        <v>906</v>
      </c>
    </row>
    <row r="28" spans="15:22" ht="28.5">
      <c r="O28" s="934"/>
      <c r="V28" s="935"/>
    </row>
  </sheetData>
  <sheetProtection/>
  <mergeCells count="16">
    <mergeCell ref="A2:D3"/>
    <mergeCell ref="F2:S3"/>
    <mergeCell ref="U4:V4"/>
    <mergeCell ref="A5:C6"/>
    <mergeCell ref="E5:E6"/>
    <mergeCell ref="F5:G6"/>
    <mergeCell ref="H5:H6"/>
    <mergeCell ref="I5:J6"/>
    <mergeCell ref="K5:K6"/>
    <mergeCell ref="L5:M6"/>
    <mergeCell ref="N5:N6"/>
    <mergeCell ref="O5:P6"/>
    <mergeCell ref="Q5:Q6"/>
    <mergeCell ref="R5:S6"/>
    <mergeCell ref="T5:T6"/>
    <mergeCell ref="U5:V6"/>
  </mergeCells>
  <printOptions horizontalCentered="1" verticalCentered="1"/>
  <pageMargins left="0.1968503937007874" right="0" top="0" bottom="0" header="0.11811023622047245" footer="0"/>
  <pageSetup fitToHeight="10" orientation="landscape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53"/>
  <sheetViews>
    <sheetView view="pageBreakPreview" zoomScale="45" zoomScaleNormal="75" zoomScaleSheetLayoutView="45" zoomScalePageLayoutView="0" workbookViewId="0" topLeftCell="A1">
      <selection activeCell="W29" sqref="W29"/>
    </sheetView>
  </sheetViews>
  <sheetFormatPr defaultColWidth="9.00390625" defaultRowHeight="13.5"/>
  <cols>
    <col min="1" max="1" width="12.125" style="1" customWidth="1"/>
    <col min="2" max="2" width="39.375" style="1" customWidth="1"/>
    <col min="3" max="3" width="16.625" style="1" customWidth="1"/>
    <col min="4" max="4" width="14.875" style="1" customWidth="1"/>
    <col min="5" max="5" width="13.875" style="1" customWidth="1"/>
    <col min="6" max="9" width="11.625" style="1" customWidth="1"/>
    <col min="10" max="10" width="22.375" style="1" customWidth="1"/>
    <col min="11" max="12" width="16.125" style="1" customWidth="1"/>
    <col min="13" max="13" width="14.875" style="1" customWidth="1"/>
    <col min="14" max="16384" width="9.00390625" style="1" customWidth="1"/>
  </cols>
  <sheetData>
    <row r="1" ht="14.25" thickBot="1"/>
    <row r="2" spans="1:13" s="114" customFormat="1" ht="33.75" customHeight="1" thickTop="1">
      <c r="A2" s="112"/>
      <c r="B2" s="1554" t="s">
        <v>408</v>
      </c>
      <c r="C2" s="1555" t="s">
        <v>907</v>
      </c>
      <c r="D2" s="1556"/>
      <c r="E2" s="1556"/>
      <c r="F2" s="1556"/>
      <c r="G2" s="1556"/>
      <c r="H2" s="1556"/>
      <c r="I2" s="1556"/>
      <c r="J2" s="1557"/>
      <c r="K2" s="366" t="s">
        <v>908</v>
      </c>
      <c r="L2" s="983"/>
      <c r="M2" s="983"/>
    </row>
    <row r="3" spans="1:13" s="114" customFormat="1" ht="33.75" customHeight="1" thickBot="1">
      <c r="A3" s="984"/>
      <c r="B3" s="1554"/>
      <c r="C3" s="1558"/>
      <c r="D3" s="1559"/>
      <c r="E3" s="1559"/>
      <c r="F3" s="1559"/>
      <c r="G3" s="1559"/>
      <c r="H3" s="1559"/>
      <c r="I3" s="1559"/>
      <c r="J3" s="1560"/>
      <c r="K3" s="316" t="s">
        <v>909</v>
      </c>
      <c r="L3" s="985"/>
      <c r="M3" s="985"/>
    </row>
    <row r="4" spans="1:13" s="114" customFormat="1" ht="33.75" customHeight="1" thickBot="1" thickTop="1">
      <c r="A4" s="986"/>
      <c r="B4" s="986"/>
      <c r="C4" s="1561" t="s">
        <v>910</v>
      </c>
      <c r="D4" s="1561"/>
      <c r="E4" s="1561"/>
      <c r="F4" s="1561"/>
      <c r="G4" s="1561"/>
      <c r="H4" s="1561"/>
      <c r="I4" s="1561"/>
      <c r="J4" s="1561"/>
      <c r="K4" s="498" t="s">
        <v>911</v>
      </c>
      <c r="L4" s="987"/>
      <c r="M4" s="987"/>
    </row>
    <row r="5" spans="1:13" s="114" customFormat="1" ht="26.25" customHeight="1" thickTop="1">
      <c r="A5" s="988" t="s">
        <v>326</v>
      </c>
      <c r="B5" s="1562" t="s">
        <v>265</v>
      </c>
      <c r="C5" s="1052" t="s">
        <v>266</v>
      </c>
      <c r="D5" s="1052" t="s">
        <v>311</v>
      </c>
      <c r="E5" s="1054" t="s">
        <v>276</v>
      </c>
      <c r="F5" s="1564" t="s">
        <v>278</v>
      </c>
      <c r="G5" s="1566" t="s">
        <v>912</v>
      </c>
      <c r="H5" s="1567"/>
      <c r="I5" s="1540"/>
      <c r="J5" s="1568" t="s">
        <v>282</v>
      </c>
      <c r="K5" s="1538" t="s">
        <v>1</v>
      </c>
      <c r="L5" s="1540" t="s">
        <v>913</v>
      </c>
      <c r="M5" s="1541"/>
    </row>
    <row r="6" spans="1:13" s="114" customFormat="1" ht="29.25" customHeight="1" thickBot="1">
      <c r="A6" s="989" t="s">
        <v>254</v>
      </c>
      <c r="B6" s="1563"/>
      <c r="C6" s="1053"/>
      <c r="D6" s="1053"/>
      <c r="E6" s="1055"/>
      <c r="F6" s="1565"/>
      <c r="G6" s="990" t="s">
        <v>279</v>
      </c>
      <c r="H6" s="990" t="s">
        <v>280</v>
      </c>
      <c r="I6" s="990" t="s">
        <v>281</v>
      </c>
      <c r="J6" s="1569"/>
      <c r="K6" s="1539"/>
      <c r="L6" s="321" t="s">
        <v>1</v>
      </c>
      <c r="M6" s="322" t="s">
        <v>254</v>
      </c>
    </row>
    <row r="7" spans="1:13" s="38" customFormat="1" ht="40.5" customHeight="1">
      <c r="A7" s="381">
        <v>1</v>
      </c>
      <c r="B7" s="991" t="s">
        <v>632</v>
      </c>
      <c r="C7" s="737" t="s">
        <v>593</v>
      </c>
      <c r="D7" s="738" t="s">
        <v>568</v>
      </c>
      <c r="E7" s="992">
        <v>0.73</v>
      </c>
      <c r="F7" s="993">
        <v>3</v>
      </c>
      <c r="G7" s="994">
        <v>1</v>
      </c>
      <c r="H7" s="994">
        <v>15</v>
      </c>
      <c r="I7" s="994">
        <v>35</v>
      </c>
      <c r="J7" s="995">
        <f aca="true" t="shared" si="0" ref="J7:J37">(G7*3600+H7*60+I7)*E7</f>
        <v>3310.5499999999997</v>
      </c>
      <c r="K7" s="996">
        <v>100</v>
      </c>
      <c r="L7" s="997">
        <v>683</v>
      </c>
      <c r="M7" s="998">
        <v>27</v>
      </c>
    </row>
    <row r="8" spans="1:13" s="114" customFormat="1" ht="40.5" customHeight="1">
      <c r="A8" s="394">
        <v>2</v>
      </c>
      <c r="B8" s="612" t="s">
        <v>711</v>
      </c>
      <c r="C8" s="48" t="s">
        <v>712</v>
      </c>
      <c r="D8" s="553" t="s">
        <v>713</v>
      </c>
      <c r="E8" s="999">
        <v>0.78</v>
      </c>
      <c r="F8" s="1000">
        <v>1</v>
      </c>
      <c r="G8" s="1001">
        <v>1</v>
      </c>
      <c r="H8" s="1001">
        <v>11</v>
      </c>
      <c r="I8" s="1001">
        <v>53</v>
      </c>
      <c r="J8" s="1002">
        <f t="shared" si="0"/>
        <v>3364.1400000000003</v>
      </c>
      <c r="K8" s="1003">
        <v>99</v>
      </c>
      <c r="L8" s="1004" t="s">
        <v>625</v>
      </c>
      <c r="M8" s="1005" t="s">
        <v>625</v>
      </c>
    </row>
    <row r="9" spans="1:13" s="114" customFormat="1" ht="40.5" customHeight="1">
      <c r="A9" s="394">
        <v>3</v>
      </c>
      <c r="B9" s="1006" t="s">
        <v>604</v>
      </c>
      <c r="C9" s="752" t="s">
        <v>605</v>
      </c>
      <c r="D9" s="753" t="s">
        <v>268</v>
      </c>
      <c r="E9" s="999">
        <v>0.72</v>
      </c>
      <c r="F9" s="1000">
        <v>4</v>
      </c>
      <c r="G9" s="1001">
        <v>1</v>
      </c>
      <c r="H9" s="1001">
        <v>18</v>
      </c>
      <c r="I9" s="1001">
        <v>32</v>
      </c>
      <c r="J9" s="1002">
        <f t="shared" si="0"/>
        <v>3392.64</v>
      </c>
      <c r="K9" s="1003">
        <v>98</v>
      </c>
      <c r="L9" s="1007">
        <v>606</v>
      </c>
      <c r="M9" s="1008">
        <v>29</v>
      </c>
    </row>
    <row r="10" spans="1:13" s="114" customFormat="1" ht="40.5" customHeight="1">
      <c r="A10" s="394">
        <v>4</v>
      </c>
      <c r="B10" s="1009" t="s">
        <v>597</v>
      </c>
      <c r="C10" s="752" t="s">
        <v>561</v>
      </c>
      <c r="D10" s="753" t="s">
        <v>568</v>
      </c>
      <c r="E10" s="999">
        <v>0.75</v>
      </c>
      <c r="F10" s="1000">
        <v>5</v>
      </c>
      <c r="G10" s="1001">
        <v>1</v>
      </c>
      <c r="H10" s="1001">
        <v>19</v>
      </c>
      <c r="I10" s="1001">
        <v>14</v>
      </c>
      <c r="J10" s="1002">
        <f t="shared" si="0"/>
        <v>3565.5</v>
      </c>
      <c r="K10" s="1003">
        <v>97</v>
      </c>
      <c r="L10" s="1007">
        <v>1185</v>
      </c>
      <c r="M10" s="1008">
        <v>2</v>
      </c>
    </row>
    <row r="11" spans="1:13" s="114" customFormat="1" ht="40.5" customHeight="1">
      <c r="A11" s="394">
        <v>5</v>
      </c>
      <c r="B11" s="1009" t="s">
        <v>585</v>
      </c>
      <c r="C11" s="752" t="s">
        <v>586</v>
      </c>
      <c r="D11" s="753" t="s">
        <v>10</v>
      </c>
      <c r="E11" s="999">
        <v>0.71</v>
      </c>
      <c r="F11" s="1000">
        <v>9</v>
      </c>
      <c r="G11" s="1001">
        <v>1</v>
      </c>
      <c r="H11" s="1001">
        <v>24</v>
      </c>
      <c r="I11" s="1001">
        <v>1</v>
      </c>
      <c r="J11" s="1002">
        <f t="shared" si="0"/>
        <v>3579.1099999999997</v>
      </c>
      <c r="K11" s="1003">
        <v>96</v>
      </c>
      <c r="L11" s="1007">
        <v>1149</v>
      </c>
      <c r="M11" s="1008">
        <v>5</v>
      </c>
    </row>
    <row r="12" spans="1:13" s="114" customFormat="1" ht="40.5" customHeight="1">
      <c r="A12" s="394">
        <v>6</v>
      </c>
      <c r="B12" s="1009" t="s">
        <v>612</v>
      </c>
      <c r="C12" s="752" t="s">
        <v>613</v>
      </c>
      <c r="D12" s="753" t="s">
        <v>614</v>
      </c>
      <c r="E12" s="999">
        <v>0.82</v>
      </c>
      <c r="F12" s="1000">
        <v>2</v>
      </c>
      <c r="G12" s="1001">
        <v>1</v>
      </c>
      <c r="H12" s="1001">
        <v>13</v>
      </c>
      <c r="I12" s="1001">
        <v>14</v>
      </c>
      <c r="J12" s="1002">
        <f t="shared" si="0"/>
        <v>3603.08</v>
      </c>
      <c r="K12" s="1003">
        <v>95</v>
      </c>
      <c r="L12" s="1007">
        <v>1130</v>
      </c>
      <c r="M12" s="1008">
        <v>6</v>
      </c>
    </row>
    <row r="13" spans="1:13" s="114" customFormat="1" ht="40.5" customHeight="1">
      <c r="A13" s="394">
        <v>7</v>
      </c>
      <c r="B13" s="1009" t="s">
        <v>569</v>
      </c>
      <c r="C13" s="752" t="s">
        <v>570</v>
      </c>
      <c r="D13" s="753" t="s">
        <v>10</v>
      </c>
      <c r="E13" s="999">
        <v>0.76</v>
      </c>
      <c r="F13" s="1000">
        <v>6</v>
      </c>
      <c r="G13" s="1001">
        <v>1</v>
      </c>
      <c r="H13" s="1001">
        <v>20</v>
      </c>
      <c r="I13" s="1001">
        <v>14</v>
      </c>
      <c r="J13" s="1002">
        <f t="shared" si="0"/>
        <v>3658.64</v>
      </c>
      <c r="K13" s="1003">
        <v>94</v>
      </c>
      <c r="L13" s="1007">
        <v>973</v>
      </c>
      <c r="M13" s="1008">
        <v>16</v>
      </c>
    </row>
    <row r="14" spans="1:13" s="38" customFormat="1" ht="40.5" customHeight="1">
      <c r="A14" s="394">
        <v>8</v>
      </c>
      <c r="B14" s="1010" t="s">
        <v>607</v>
      </c>
      <c r="C14" s="752" t="s">
        <v>561</v>
      </c>
      <c r="D14" s="753" t="s">
        <v>568</v>
      </c>
      <c r="E14" s="999">
        <v>0.74</v>
      </c>
      <c r="F14" s="1000">
        <v>7</v>
      </c>
      <c r="G14" s="1001">
        <v>1</v>
      </c>
      <c r="H14" s="1001">
        <v>23</v>
      </c>
      <c r="I14" s="1001">
        <v>23</v>
      </c>
      <c r="J14" s="1002">
        <f t="shared" si="0"/>
        <v>3702.22</v>
      </c>
      <c r="K14" s="1003">
        <v>93</v>
      </c>
      <c r="L14" s="1007">
        <v>1101</v>
      </c>
      <c r="M14" s="1008">
        <v>9</v>
      </c>
    </row>
    <row r="15" spans="1:13" s="114" customFormat="1" ht="40.5" customHeight="1">
      <c r="A15" s="394">
        <v>9</v>
      </c>
      <c r="B15" s="1009" t="s">
        <v>592</v>
      </c>
      <c r="C15" s="752" t="s">
        <v>593</v>
      </c>
      <c r="D15" s="753" t="s">
        <v>594</v>
      </c>
      <c r="E15" s="999">
        <v>0.7</v>
      </c>
      <c r="F15" s="1000">
        <v>10</v>
      </c>
      <c r="G15" s="1001">
        <v>1</v>
      </c>
      <c r="H15" s="1001">
        <v>28</v>
      </c>
      <c r="I15" s="1001">
        <v>50</v>
      </c>
      <c r="J15" s="1002">
        <f t="shared" si="0"/>
        <v>3730.9999999999995</v>
      </c>
      <c r="K15" s="1003">
        <v>92</v>
      </c>
      <c r="L15" s="1007">
        <v>780</v>
      </c>
      <c r="M15" s="1008">
        <v>23</v>
      </c>
    </row>
    <row r="16" spans="1:13" s="114" customFormat="1" ht="40.5" customHeight="1">
      <c r="A16" s="394">
        <v>10</v>
      </c>
      <c r="B16" s="1009" t="s">
        <v>560</v>
      </c>
      <c r="C16" s="752" t="s">
        <v>561</v>
      </c>
      <c r="D16" s="753" t="s">
        <v>9</v>
      </c>
      <c r="E16" s="999">
        <v>0.76</v>
      </c>
      <c r="F16" s="1000">
        <v>8</v>
      </c>
      <c r="G16" s="1001">
        <v>1</v>
      </c>
      <c r="H16" s="1001">
        <v>24</v>
      </c>
      <c r="I16" s="1001">
        <v>0</v>
      </c>
      <c r="J16" s="1002">
        <f t="shared" si="0"/>
        <v>3830.4</v>
      </c>
      <c r="K16" s="1003">
        <v>91</v>
      </c>
      <c r="L16" s="1007">
        <v>1228</v>
      </c>
      <c r="M16" s="1008">
        <v>1</v>
      </c>
    </row>
    <row r="17" spans="1:13" s="38" customFormat="1" ht="40.5" customHeight="1">
      <c r="A17" s="394">
        <v>11</v>
      </c>
      <c r="B17" s="1010" t="s">
        <v>626</v>
      </c>
      <c r="C17" s="752" t="s">
        <v>627</v>
      </c>
      <c r="D17" s="753" t="s">
        <v>601</v>
      </c>
      <c r="E17" s="999">
        <v>0.65</v>
      </c>
      <c r="F17" s="1000">
        <v>17</v>
      </c>
      <c r="G17" s="1001">
        <v>1</v>
      </c>
      <c r="H17" s="1001">
        <v>39</v>
      </c>
      <c r="I17" s="1001">
        <v>10</v>
      </c>
      <c r="J17" s="1002">
        <f t="shared" si="0"/>
        <v>3867.5</v>
      </c>
      <c r="K17" s="1003">
        <v>90</v>
      </c>
      <c r="L17" s="1007">
        <v>762</v>
      </c>
      <c r="M17" s="1008">
        <v>24</v>
      </c>
    </row>
    <row r="18" spans="1:13" s="38" customFormat="1" ht="40.5" customHeight="1">
      <c r="A18" s="394">
        <v>12</v>
      </c>
      <c r="B18" s="1009" t="s">
        <v>630</v>
      </c>
      <c r="C18" s="763" t="s">
        <v>631</v>
      </c>
      <c r="D18" s="753" t="s">
        <v>9</v>
      </c>
      <c r="E18" s="1011">
        <v>0.7</v>
      </c>
      <c r="F18" s="1000">
        <v>15</v>
      </c>
      <c r="G18" s="1001">
        <v>1</v>
      </c>
      <c r="H18" s="1001">
        <v>36</v>
      </c>
      <c r="I18" s="1001">
        <v>14</v>
      </c>
      <c r="J18" s="1002">
        <f t="shared" si="0"/>
        <v>4041.7999999999997</v>
      </c>
      <c r="K18" s="1003">
        <v>89</v>
      </c>
      <c r="L18" s="1007">
        <v>655</v>
      </c>
      <c r="M18" s="1008">
        <v>28</v>
      </c>
    </row>
    <row r="19" spans="1:13" s="38" customFormat="1" ht="40.5" customHeight="1">
      <c r="A19" s="394">
        <v>13</v>
      </c>
      <c r="B19" s="1009" t="s">
        <v>255</v>
      </c>
      <c r="C19" s="752" t="s">
        <v>579</v>
      </c>
      <c r="D19" s="753" t="s">
        <v>614</v>
      </c>
      <c r="E19" s="999">
        <v>0.64</v>
      </c>
      <c r="F19" s="1000">
        <v>19</v>
      </c>
      <c r="G19" s="1001">
        <v>1</v>
      </c>
      <c r="H19" s="1001">
        <v>45</v>
      </c>
      <c r="I19" s="1001">
        <v>16</v>
      </c>
      <c r="J19" s="1002">
        <f t="shared" si="0"/>
        <v>4042.2400000000002</v>
      </c>
      <c r="K19" s="1003">
        <v>88</v>
      </c>
      <c r="L19" s="1007">
        <v>812</v>
      </c>
      <c r="M19" s="1008">
        <v>20</v>
      </c>
    </row>
    <row r="20" spans="1:13" ht="40.5" customHeight="1">
      <c r="A20" s="394">
        <v>14</v>
      </c>
      <c r="B20" s="1009" t="s">
        <v>566</v>
      </c>
      <c r="C20" s="752" t="s">
        <v>567</v>
      </c>
      <c r="D20" s="753" t="s">
        <v>568</v>
      </c>
      <c r="E20" s="999">
        <v>0.67</v>
      </c>
      <c r="F20" s="1000">
        <v>18</v>
      </c>
      <c r="G20" s="1001">
        <v>1</v>
      </c>
      <c r="H20" s="1001">
        <v>41</v>
      </c>
      <c r="I20" s="1001">
        <v>17</v>
      </c>
      <c r="J20" s="1002">
        <f t="shared" si="0"/>
        <v>4071.59</v>
      </c>
      <c r="K20" s="1003">
        <v>87</v>
      </c>
      <c r="L20" s="1007">
        <v>1099</v>
      </c>
      <c r="M20" s="1008">
        <v>10</v>
      </c>
    </row>
    <row r="21" spans="1:13" s="114" customFormat="1" ht="40.5" customHeight="1">
      <c r="A21" s="394">
        <v>15</v>
      </c>
      <c r="B21" s="1009" t="s">
        <v>599</v>
      </c>
      <c r="C21" s="752" t="s">
        <v>600</v>
      </c>
      <c r="D21" s="753" t="s">
        <v>601</v>
      </c>
      <c r="E21" s="999">
        <v>0.76</v>
      </c>
      <c r="F21" s="1000">
        <v>11</v>
      </c>
      <c r="G21" s="1001">
        <v>1</v>
      </c>
      <c r="H21" s="1001">
        <v>30</v>
      </c>
      <c r="I21" s="1001">
        <v>1</v>
      </c>
      <c r="J21" s="1002">
        <f t="shared" si="0"/>
        <v>4104.76</v>
      </c>
      <c r="K21" s="1003">
        <v>86</v>
      </c>
      <c r="L21" s="1007">
        <v>1029</v>
      </c>
      <c r="M21" s="1008">
        <v>14</v>
      </c>
    </row>
    <row r="22" spans="1:13" s="114" customFormat="1" ht="40.5" customHeight="1">
      <c r="A22" s="394">
        <v>16</v>
      </c>
      <c r="B22" s="408" t="s">
        <v>644</v>
      </c>
      <c r="C22" s="552" t="s">
        <v>609</v>
      </c>
      <c r="D22" s="553" t="s">
        <v>568</v>
      </c>
      <c r="E22" s="999">
        <v>0.7</v>
      </c>
      <c r="F22" s="1000">
        <v>16</v>
      </c>
      <c r="G22" s="1001">
        <v>1</v>
      </c>
      <c r="H22" s="1001">
        <v>37</v>
      </c>
      <c r="I22" s="1001">
        <v>57</v>
      </c>
      <c r="J22" s="1002">
        <f t="shared" si="0"/>
        <v>4113.9</v>
      </c>
      <c r="K22" s="1003">
        <v>85</v>
      </c>
      <c r="L22" s="1007" t="s">
        <v>625</v>
      </c>
      <c r="M22" s="1012" t="s">
        <v>625</v>
      </c>
    </row>
    <row r="23" spans="1:13" s="114" customFormat="1" ht="40.5" customHeight="1">
      <c r="A23" s="394">
        <v>17</v>
      </c>
      <c r="B23" s="1009" t="s">
        <v>565</v>
      </c>
      <c r="C23" s="752" t="s">
        <v>561</v>
      </c>
      <c r="D23" s="753" t="s">
        <v>12</v>
      </c>
      <c r="E23" s="999">
        <v>0.75</v>
      </c>
      <c r="F23" s="1000">
        <v>13</v>
      </c>
      <c r="G23" s="1001">
        <v>1</v>
      </c>
      <c r="H23" s="1001">
        <v>32</v>
      </c>
      <c r="I23" s="1001">
        <v>47</v>
      </c>
      <c r="J23" s="1002">
        <f t="shared" si="0"/>
        <v>4175.25</v>
      </c>
      <c r="K23" s="1003">
        <v>84</v>
      </c>
      <c r="L23" s="1007">
        <v>1180</v>
      </c>
      <c r="M23" s="1008">
        <v>4</v>
      </c>
    </row>
    <row r="24" spans="1:13" s="114" customFormat="1" ht="40.5" customHeight="1">
      <c r="A24" s="394">
        <v>18</v>
      </c>
      <c r="B24" s="1010" t="s">
        <v>595</v>
      </c>
      <c r="C24" s="762" t="s">
        <v>596</v>
      </c>
      <c r="D24" s="753" t="s">
        <v>9</v>
      </c>
      <c r="E24" s="999">
        <v>0.76</v>
      </c>
      <c r="F24" s="1000">
        <v>12</v>
      </c>
      <c r="G24" s="1001">
        <v>1</v>
      </c>
      <c r="H24" s="1001">
        <v>31</v>
      </c>
      <c r="I24" s="1001">
        <v>40</v>
      </c>
      <c r="J24" s="1002">
        <f t="shared" si="0"/>
        <v>4180</v>
      </c>
      <c r="K24" s="1003">
        <v>83</v>
      </c>
      <c r="L24" s="1007">
        <v>1184</v>
      </c>
      <c r="M24" s="1008">
        <v>3</v>
      </c>
    </row>
    <row r="25" spans="1:13" s="114" customFormat="1" ht="40.5" customHeight="1">
      <c r="A25" s="394">
        <v>19</v>
      </c>
      <c r="B25" s="1009" t="s">
        <v>616</v>
      </c>
      <c r="C25" s="752" t="s">
        <v>617</v>
      </c>
      <c r="D25" s="753" t="s">
        <v>14</v>
      </c>
      <c r="E25" s="999">
        <v>0.63</v>
      </c>
      <c r="F25" s="1000">
        <v>25</v>
      </c>
      <c r="G25" s="1001">
        <v>1</v>
      </c>
      <c r="H25" s="1001">
        <v>51</v>
      </c>
      <c r="I25" s="1001">
        <v>40</v>
      </c>
      <c r="J25" s="1002">
        <f t="shared" si="0"/>
        <v>4221</v>
      </c>
      <c r="K25" s="1003">
        <v>82</v>
      </c>
      <c r="L25" s="1007">
        <v>826</v>
      </c>
      <c r="M25" s="1008">
        <v>19</v>
      </c>
    </row>
    <row r="26" spans="1:13" ht="40.5" customHeight="1">
      <c r="A26" s="394">
        <v>20</v>
      </c>
      <c r="B26" s="1009" t="s">
        <v>608</v>
      </c>
      <c r="C26" s="752" t="s">
        <v>609</v>
      </c>
      <c r="D26" s="753" t="s">
        <v>12</v>
      </c>
      <c r="E26" s="999">
        <v>0.67</v>
      </c>
      <c r="F26" s="1000">
        <v>20</v>
      </c>
      <c r="G26" s="1001">
        <v>1</v>
      </c>
      <c r="H26" s="1001">
        <v>45</v>
      </c>
      <c r="I26" s="1001">
        <v>45</v>
      </c>
      <c r="J26" s="1002">
        <f t="shared" si="0"/>
        <v>4251.150000000001</v>
      </c>
      <c r="K26" s="1003">
        <v>81</v>
      </c>
      <c r="L26" s="1007">
        <v>1081</v>
      </c>
      <c r="M26" s="1008">
        <v>12</v>
      </c>
    </row>
    <row r="27" spans="1:13" s="114" customFormat="1" ht="40.5" customHeight="1">
      <c r="A27" s="394">
        <v>21</v>
      </c>
      <c r="B27" s="1010" t="s">
        <v>715</v>
      </c>
      <c r="C27" s="752" t="s">
        <v>561</v>
      </c>
      <c r="D27" s="753" t="s">
        <v>9</v>
      </c>
      <c r="E27" s="999">
        <v>0.75</v>
      </c>
      <c r="F27" s="1000">
        <v>14</v>
      </c>
      <c r="G27" s="1001">
        <v>1</v>
      </c>
      <c r="H27" s="1001">
        <v>35</v>
      </c>
      <c r="I27" s="1001">
        <v>15</v>
      </c>
      <c r="J27" s="1002">
        <f t="shared" si="0"/>
        <v>4286.25</v>
      </c>
      <c r="K27" s="1003">
        <v>80</v>
      </c>
      <c r="L27" s="1007">
        <v>942</v>
      </c>
      <c r="M27" s="1008">
        <v>17</v>
      </c>
    </row>
    <row r="28" spans="1:13" s="114" customFormat="1" ht="40.5" customHeight="1">
      <c r="A28" s="394">
        <v>22</v>
      </c>
      <c r="B28" s="1009" t="s">
        <v>577</v>
      </c>
      <c r="C28" s="752" t="s">
        <v>582</v>
      </c>
      <c r="D28" s="753" t="s">
        <v>268</v>
      </c>
      <c r="E28" s="999">
        <v>0.63</v>
      </c>
      <c r="F28" s="1000">
        <v>27</v>
      </c>
      <c r="G28" s="1001">
        <v>1</v>
      </c>
      <c r="H28" s="1001">
        <v>54</v>
      </c>
      <c r="I28" s="1001">
        <v>0</v>
      </c>
      <c r="J28" s="1002">
        <f t="shared" si="0"/>
        <v>4309.2</v>
      </c>
      <c r="K28" s="1003">
        <v>79</v>
      </c>
      <c r="L28" s="1007">
        <v>1113</v>
      </c>
      <c r="M28" s="1008">
        <v>7</v>
      </c>
    </row>
    <row r="29" spans="1:13" s="114" customFormat="1" ht="40.5" customHeight="1">
      <c r="A29" s="394">
        <v>23</v>
      </c>
      <c r="B29" s="1009" t="s">
        <v>588</v>
      </c>
      <c r="C29" s="752" t="s">
        <v>589</v>
      </c>
      <c r="D29" s="753" t="s">
        <v>9</v>
      </c>
      <c r="E29" s="999">
        <v>0.65</v>
      </c>
      <c r="F29" s="1000">
        <v>26</v>
      </c>
      <c r="G29" s="1001">
        <v>1</v>
      </c>
      <c r="H29" s="1001">
        <v>52</v>
      </c>
      <c r="I29" s="1001">
        <v>12</v>
      </c>
      <c r="J29" s="1002">
        <f t="shared" si="0"/>
        <v>4375.8</v>
      </c>
      <c r="K29" s="1003">
        <v>78</v>
      </c>
      <c r="L29" s="1007">
        <v>1102</v>
      </c>
      <c r="M29" s="1008">
        <v>8</v>
      </c>
    </row>
    <row r="30" spans="1:13" s="114" customFormat="1" ht="40.5" customHeight="1">
      <c r="A30" s="394">
        <v>24</v>
      </c>
      <c r="B30" s="1010" t="s">
        <v>564</v>
      </c>
      <c r="C30" s="752" t="s">
        <v>571</v>
      </c>
      <c r="D30" s="753" t="s">
        <v>12</v>
      </c>
      <c r="E30" s="999">
        <v>0.57</v>
      </c>
      <c r="F30" s="1000">
        <v>29</v>
      </c>
      <c r="G30" s="1001">
        <v>2</v>
      </c>
      <c r="H30" s="1001">
        <v>8</v>
      </c>
      <c r="I30" s="1001">
        <v>25</v>
      </c>
      <c r="J30" s="1002">
        <f t="shared" si="0"/>
        <v>4391.849999999999</v>
      </c>
      <c r="K30" s="1003">
        <v>77</v>
      </c>
      <c r="L30" s="1007">
        <v>508</v>
      </c>
      <c r="M30" s="1008">
        <v>33</v>
      </c>
    </row>
    <row r="31" spans="1:13" s="114" customFormat="1" ht="40.5" customHeight="1">
      <c r="A31" s="394">
        <v>25</v>
      </c>
      <c r="B31" s="1009" t="s">
        <v>606</v>
      </c>
      <c r="C31" s="763" t="s">
        <v>598</v>
      </c>
      <c r="D31" s="753" t="s">
        <v>9</v>
      </c>
      <c r="E31" s="999">
        <v>0.69</v>
      </c>
      <c r="F31" s="1000">
        <v>22</v>
      </c>
      <c r="G31" s="1001">
        <v>1</v>
      </c>
      <c r="H31" s="1001">
        <v>47</v>
      </c>
      <c r="I31" s="1001">
        <v>27</v>
      </c>
      <c r="J31" s="1002">
        <f t="shared" si="0"/>
        <v>4448.429999999999</v>
      </c>
      <c r="K31" s="1003">
        <v>76</v>
      </c>
      <c r="L31" s="1007">
        <v>1038</v>
      </c>
      <c r="M31" s="1008">
        <v>13</v>
      </c>
    </row>
    <row r="32" spans="1:13" s="114" customFormat="1" ht="40.5" customHeight="1">
      <c r="A32" s="394">
        <v>26</v>
      </c>
      <c r="B32" s="1009" t="s">
        <v>610</v>
      </c>
      <c r="C32" s="752" t="s">
        <v>579</v>
      </c>
      <c r="D32" s="753" t="s">
        <v>12</v>
      </c>
      <c r="E32" s="999">
        <v>0.63</v>
      </c>
      <c r="F32" s="1000">
        <v>28</v>
      </c>
      <c r="G32" s="1001">
        <v>2</v>
      </c>
      <c r="H32" s="1001">
        <v>0</v>
      </c>
      <c r="I32" s="1001">
        <v>20</v>
      </c>
      <c r="J32" s="1002">
        <f t="shared" si="0"/>
        <v>4548.6</v>
      </c>
      <c r="K32" s="1003">
        <v>75</v>
      </c>
      <c r="L32" s="1007">
        <v>594</v>
      </c>
      <c r="M32" s="1008">
        <v>31</v>
      </c>
    </row>
    <row r="33" spans="1:13" s="114" customFormat="1" ht="40.5" customHeight="1">
      <c r="A33" s="394">
        <v>27</v>
      </c>
      <c r="B33" s="1009" t="s">
        <v>583</v>
      </c>
      <c r="C33" s="752" t="s">
        <v>584</v>
      </c>
      <c r="D33" s="753" t="s">
        <v>12</v>
      </c>
      <c r="E33" s="999">
        <v>0.7</v>
      </c>
      <c r="F33" s="1000">
        <v>23</v>
      </c>
      <c r="G33" s="1001">
        <v>1</v>
      </c>
      <c r="H33" s="1001">
        <v>49</v>
      </c>
      <c r="I33" s="1001">
        <v>10</v>
      </c>
      <c r="J33" s="1002">
        <f t="shared" si="0"/>
        <v>4585</v>
      </c>
      <c r="K33" s="1003">
        <v>74</v>
      </c>
      <c r="L33" s="1007">
        <v>804</v>
      </c>
      <c r="M33" s="1008">
        <v>21</v>
      </c>
    </row>
    <row r="34" spans="1:13" ht="40.5" customHeight="1">
      <c r="A34" s="394">
        <v>28</v>
      </c>
      <c r="B34" s="1009" t="s">
        <v>572</v>
      </c>
      <c r="C34" s="762" t="s">
        <v>573</v>
      </c>
      <c r="D34" s="753" t="s">
        <v>9</v>
      </c>
      <c r="E34" s="999">
        <v>0.76</v>
      </c>
      <c r="F34" s="1000">
        <v>21</v>
      </c>
      <c r="G34" s="1001">
        <v>1</v>
      </c>
      <c r="H34" s="1001">
        <v>46</v>
      </c>
      <c r="I34" s="1001">
        <v>59</v>
      </c>
      <c r="J34" s="1002">
        <f t="shared" si="0"/>
        <v>4878.4400000000005</v>
      </c>
      <c r="K34" s="1003">
        <v>73</v>
      </c>
      <c r="L34" s="1004">
        <v>605</v>
      </c>
      <c r="M34" s="1008">
        <v>30</v>
      </c>
    </row>
    <row r="35" spans="1:13" s="38" customFormat="1" ht="40.5" customHeight="1">
      <c r="A35" s="394">
        <v>29</v>
      </c>
      <c r="B35" s="1010" t="s">
        <v>645</v>
      </c>
      <c r="C35" s="752" t="s">
        <v>646</v>
      </c>
      <c r="D35" s="753" t="s">
        <v>10</v>
      </c>
      <c r="E35" s="999">
        <v>0.62</v>
      </c>
      <c r="F35" s="1000">
        <v>31</v>
      </c>
      <c r="G35" s="1001">
        <v>2</v>
      </c>
      <c r="H35" s="1001">
        <v>18</v>
      </c>
      <c r="I35" s="1001">
        <v>48</v>
      </c>
      <c r="J35" s="1002">
        <f t="shared" si="0"/>
        <v>5163.36</v>
      </c>
      <c r="K35" s="1003">
        <v>72</v>
      </c>
      <c r="L35" s="1004">
        <v>456</v>
      </c>
      <c r="M35" s="1008">
        <v>35</v>
      </c>
    </row>
    <row r="36" spans="1:13" s="37" customFormat="1" ht="40.5" customHeight="1">
      <c r="A36" s="394">
        <v>30</v>
      </c>
      <c r="B36" s="612" t="s">
        <v>744</v>
      </c>
      <c r="C36" s="48" t="s">
        <v>745</v>
      </c>
      <c r="D36" s="553" t="s">
        <v>10</v>
      </c>
      <c r="E36" s="999">
        <v>0.79</v>
      </c>
      <c r="F36" s="1000">
        <v>24</v>
      </c>
      <c r="G36" s="1001">
        <v>1</v>
      </c>
      <c r="H36" s="1001">
        <v>49</v>
      </c>
      <c r="I36" s="1001">
        <v>55</v>
      </c>
      <c r="J36" s="1002">
        <f t="shared" si="0"/>
        <v>5210.05</v>
      </c>
      <c r="K36" s="1003">
        <v>71</v>
      </c>
      <c r="L36" s="1004" t="s">
        <v>625</v>
      </c>
      <c r="M36" s="1005" t="s">
        <v>625</v>
      </c>
    </row>
    <row r="37" spans="1:13" s="114" customFormat="1" ht="40.5" customHeight="1">
      <c r="A37" s="394">
        <v>31</v>
      </c>
      <c r="B37" s="408" t="s">
        <v>737</v>
      </c>
      <c r="C37" s="48" t="s">
        <v>707</v>
      </c>
      <c r="D37" s="553" t="s">
        <v>708</v>
      </c>
      <c r="E37" s="999">
        <v>0.66</v>
      </c>
      <c r="F37" s="1000">
        <v>30</v>
      </c>
      <c r="G37" s="1001">
        <v>2</v>
      </c>
      <c r="H37" s="1001">
        <v>12</v>
      </c>
      <c r="I37" s="1001">
        <v>20</v>
      </c>
      <c r="J37" s="1002">
        <f t="shared" si="0"/>
        <v>5240.400000000001</v>
      </c>
      <c r="K37" s="1003">
        <v>70</v>
      </c>
      <c r="L37" s="1004" t="s">
        <v>625</v>
      </c>
      <c r="M37" s="1005" t="s">
        <v>625</v>
      </c>
    </row>
    <row r="38" spans="1:13" s="114" customFormat="1" ht="27.75" customHeight="1">
      <c r="A38" s="394">
        <v>32</v>
      </c>
      <c r="B38" s="1013" t="s">
        <v>619</v>
      </c>
      <c r="C38" s="752" t="s">
        <v>620</v>
      </c>
      <c r="D38" s="753" t="s">
        <v>9</v>
      </c>
      <c r="E38" s="999">
        <v>0.7</v>
      </c>
      <c r="F38" s="918"/>
      <c r="G38" s="421"/>
      <c r="H38" s="272" t="s">
        <v>914</v>
      </c>
      <c r="I38" s="421"/>
      <c r="J38" s="421"/>
      <c r="K38" s="1003">
        <v>69</v>
      </c>
      <c r="L38" s="1004">
        <v>875</v>
      </c>
      <c r="M38" s="1008">
        <v>18</v>
      </c>
    </row>
    <row r="39" spans="1:13" s="114" customFormat="1" ht="27.75" customHeight="1">
      <c r="A39" s="394">
        <v>33</v>
      </c>
      <c r="B39" s="52" t="s">
        <v>734</v>
      </c>
      <c r="C39" s="48" t="s">
        <v>649</v>
      </c>
      <c r="D39" s="553" t="s">
        <v>568</v>
      </c>
      <c r="E39" s="999">
        <v>0.66</v>
      </c>
      <c r="F39" s="918"/>
      <c r="G39" s="706"/>
      <c r="H39" s="272" t="s">
        <v>914</v>
      </c>
      <c r="I39" s="706"/>
      <c r="J39" s="706"/>
      <c r="K39" s="1003">
        <v>69</v>
      </c>
      <c r="L39" s="1004" t="s">
        <v>625</v>
      </c>
      <c r="M39" s="1005" t="s">
        <v>625</v>
      </c>
    </row>
    <row r="40" spans="1:13" s="114" customFormat="1" ht="27.75" customHeight="1">
      <c r="A40" s="394">
        <v>34</v>
      </c>
      <c r="B40" s="1013" t="s">
        <v>562</v>
      </c>
      <c r="C40" s="752" t="s">
        <v>563</v>
      </c>
      <c r="D40" s="753" t="s">
        <v>9</v>
      </c>
      <c r="E40" s="999">
        <v>0.65</v>
      </c>
      <c r="F40" s="918"/>
      <c r="G40" s="421"/>
      <c r="H40" s="272" t="s">
        <v>914</v>
      </c>
      <c r="I40" s="421"/>
      <c r="J40" s="1014"/>
      <c r="K40" s="1003">
        <v>69</v>
      </c>
      <c r="L40" s="1004">
        <v>1082</v>
      </c>
      <c r="M40" s="1008">
        <v>11</v>
      </c>
    </row>
    <row r="41" spans="1:13" s="38" customFormat="1" ht="27.75" customHeight="1">
      <c r="A41" s="394">
        <v>35</v>
      </c>
      <c r="B41" s="52" t="s">
        <v>738</v>
      </c>
      <c r="C41" s="48" t="s">
        <v>739</v>
      </c>
      <c r="D41" s="40" t="s">
        <v>10</v>
      </c>
      <c r="E41" s="999">
        <v>0.62</v>
      </c>
      <c r="F41" s="918"/>
      <c r="G41" s="706"/>
      <c r="H41" s="272" t="s">
        <v>914</v>
      </c>
      <c r="I41" s="706"/>
      <c r="J41" s="706"/>
      <c r="K41" s="1003">
        <v>69</v>
      </c>
      <c r="L41" s="1004">
        <v>341</v>
      </c>
      <c r="M41" s="1008">
        <v>38</v>
      </c>
    </row>
    <row r="42" spans="1:13" s="114" customFormat="1" ht="27.75" customHeight="1">
      <c r="A42" s="394">
        <v>36</v>
      </c>
      <c r="B42" s="1013" t="s">
        <v>2</v>
      </c>
      <c r="C42" s="762" t="s">
        <v>561</v>
      </c>
      <c r="D42" s="753" t="s">
        <v>9</v>
      </c>
      <c r="E42" s="999">
        <v>0.78</v>
      </c>
      <c r="F42" s="918"/>
      <c r="G42" s="421"/>
      <c r="H42" s="272" t="s">
        <v>915</v>
      </c>
      <c r="I42" s="421"/>
      <c r="J42" s="1014"/>
      <c r="K42" s="1003">
        <v>0</v>
      </c>
      <c r="L42" s="1004">
        <v>714</v>
      </c>
      <c r="M42" s="1008">
        <v>25</v>
      </c>
    </row>
    <row r="43" spans="1:13" ht="27.75" customHeight="1">
      <c r="A43" s="394">
        <v>37</v>
      </c>
      <c r="B43" s="1013" t="s">
        <v>602</v>
      </c>
      <c r="C43" s="762" t="s">
        <v>561</v>
      </c>
      <c r="D43" s="753" t="s">
        <v>568</v>
      </c>
      <c r="E43" s="1015">
        <v>0.77</v>
      </c>
      <c r="F43" s="918"/>
      <c r="G43" s="421"/>
      <c r="H43" s="272" t="s">
        <v>915</v>
      </c>
      <c r="I43" s="421"/>
      <c r="J43" s="1016"/>
      <c r="K43" s="1003">
        <v>0</v>
      </c>
      <c r="L43" s="1004">
        <v>686</v>
      </c>
      <c r="M43" s="1008">
        <v>26</v>
      </c>
    </row>
    <row r="44" spans="1:13" s="114" customFormat="1" ht="27.75" customHeight="1">
      <c r="A44" s="394">
        <v>38</v>
      </c>
      <c r="B44" s="1013" t="s">
        <v>633</v>
      </c>
      <c r="C44" s="752" t="s">
        <v>634</v>
      </c>
      <c r="D44" s="753" t="s">
        <v>9</v>
      </c>
      <c r="E44" s="1015">
        <v>0.72</v>
      </c>
      <c r="F44" s="918"/>
      <c r="G44" s="421"/>
      <c r="H44" s="272" t="s">
        <v>915</v>
      </c>
      <c r="I44" s="421"/>
      <c r="J44" s="421"/>
      <c r="K44" s="1003">
        <v>0</v>
      </c>
      <c r="L44" s="1004">
        <v>790</v>
      </c>
      <c r="M44" s="1008">
        <v>22</v>
      </c>
    </row>
    <row r="45" spans="1:13" s="38" customFormat="1" ht="27.75" customHeight="1">
      <c r="A45" s="394">
        <v>39</v>
      </c>
      <c r="B45" s="1013" t="s">
        <v>635</v>
      </c>
      <c r="C45" s="752" t="s">
        <v>636</v>
      </c>
      <c r="D45" s="753" t="s">
        <v>9</v>
      </c>
      <c r="E45" s="1015">
        <v>0.69</v>
      </c>
      <c r="F45" s="918"/>
      <c r="G45" s="421"/>
      <c r="H45" s="272" t="s">
        <v>915</v>
      </c>
      <c r="I45" s="421"/>
      <c r="J45" s="1017"/>
      <c r="K45" s="1003">
        <v>0</v>
      </c>
      <c r="L45" s="1007">
        <v>499</v>
      </c>
      <c r="M45" s="1008">
        <v>34</v>
      </c>
    </row>
    <row r="46" spans="1:13" s="114" customFormat="1" ht="27.75" customHeight="1">
      <c r="A46" s="394">
        <v>40</v>
      </c>
      <c r="B46" s="1013" t="s">
        <v>618</v>
      </c>
      <c r="C46" s="763" t="s">
        <v>579</v>
      </c>
      <c r="D46" s="753" t="s">
        <v>9</v>
      </c>
      <c r="E46" s="1015">
        <v>0.65</v>
      </c>
      <c r="F46" s="918"/>
      <c r="G46" s="421"/>
      <c r="H46" s="272" t="s">
        <v>915</v>
      </c>
      <c r="I46" s="421"/>
      <c r="J46" s="1014"/>
      <c r="K46" s="1003">
        <v>0</v>
      </c>
      <c r="L46" s="1018">
        <v>297</v>
      </c>
      <c r="M46" s="1008">
        <v>39</v>
      </c>
    </row>
    <row r="47" spans="1:13" ht="27.75" customHeight="1">
      <c r="A47" s="394">
        <v>41</v>
      </c>
      <c r="B47" s="1019" t="s">
        <v>628</v>
      </c>
      <c r="C47" s="1020" t="s">
        <v>629</v>
      </c>
      <c r="D47" s="1021" t="s">
        <v>10</v>
      </c>
      <c r="E47" s="1015">
        <v>0.63</v>
      </c>
      <c r="F47" s="918"/>
      <c r="G47" s="421"/>
      <c r="H47" s="272" t="s">
        <v>915</v>
      </c>
      <c r="I47" s="421"/>
      <c r="J47" s="1016"/>
      <c r="K47" s="1003">
        <v>0</v>
      </c>
      <c r="L47" s="1018">
        <v>181</v>
      </c>
      <c r="M47" s="1008">
        <v>44</v>
      </c>
    </row>
    <row r="48" spans="1:13" ht="27.75" customHeight="1">
      <c r="A48" s="394">
        <v>42</v>
      </c>
      <c r="B48" s="1013" t="s">
        <v>611</v>
      </c>
      <c r="C48" s="752" t="s">
        <v>582</v>
      </c>
      <c r="D48" s="753" t="s">
        <v>594</v>
      </c>
      <c r="E48" s="1015">
        <v>0.61</v>
      </c>
      <c r="F48" s="420"/>
      <c r="G48" s="421"/>
      <c r="H48" s="272" t="s">
        <v>915</v>
      </c>
      <c r="I48" s="421"/>
      <c r="J48" s="421"/>
      <c r="K48" s="1003">
        <v>0</v>
      </c>
      <c r="L48" s="1018">
        <v>1016</v>
      </c>
      <c r="M48" s="1008">
        <v>15</v>
      </c>
    </row>
    <row r="49" spans="1:13" s="114" customFormat="1" ht="27.75" customHeight="1" thickBot="1">
      <c r="A49" s="427">
        <v>43</v>
      </c>
      <c r="B49" s="1022" t="s">
        <v>578</v>
      </c>
      <c r="C49" s="292" t="s">
        <v>579</v>
      </c>
      <c r="D49" s="293" t="s">
        <v>9</v>
      </c>
      <c r="E49" s="1023">
        <v>0.64</v>
      </c>
      <c r="F49" s="1024"/>
      <c r="G49" s="722"/>
      <c r="H49" s="1025" t="s">
        <v>916</v>
      </c>
      <c r="I49" s="722"/>
      <c r="J49" s="722"/>
      <c r="K49" s="1026">
        <v>83</v>
      </c>
      <c r="L49" s="1027">
        <v>541</v>
      </c>
      <c r="M49" s="1028">
        <v>32</v>
      </c>
    </row>
    <row r="50" spans="1:13" s="114" customFormat="1" ht="31.5" customHeight="1" thickTop="1">
      <c r="A50" s="1029"/>
      <c r="B50" s="1030" t="s">
        <v>355</v>
      </c>
      <c r="C50" s="1031"/>
      <c r="D50" s="1542" t="s">
        <v>917</v>
      </c>
      <c r="E50" s="1543"/>
      <c r="F50" s="1543"/>
      <c r="G50" s="1543"/>
      <c r="H50" s="1543"/>
      <c r="I50" s="1543"/>
      <c r="J50" s="1543"/>
      <c r="K50" s="1543"/>
      <c r="L50" s="1543"/>
      <c r="M50" s="1544"/>
    </row>
    <row r="51" spans="1:13" s="114" customFormat="1" ht="31.5" customHeight="1">
      <c r="A51" s="1545" t="s">
        <v>918</v>
      </c>
      <c r="B51" s="1546"/>
      <c r="C51" s="1547"/>
      <c r="D51" s="1548" t="s">
        <v>919</v>
      </c>
      <c r="E51" s="1549"/>
      <c r="F51" s="1549"/>
      <c r="G51" s="1549"/>
      <c r="H51" s="1549"/>
      <c r="I51" s="1549"/>
      <c r="J51" s="1549"/>
      <c r="K51" s="1549"/>
      <c r="L51" s="1549"/>
      <c r="M51" s="1550"/>
    </row>
    <row r="52" spans="1:13" s="114" customFormat="1" ht="31.5" customHeight="1">
      <c r="A52" s="1551" t="s">
        <v>920</v>
      </c>
      <c r="B52" s="1552"/>
      <c r="C52" s="1553"/>
      <c r="D52" s="1548" t="s">
        <v>921</v>
      </c>
      <c r="E52" s="1549"/>
      <c r="F52" s="1549"/>
      <c r="G52" s="1549"/>
      <c r="H52" s="1549"/>
      <c r="I52" s="1549"/>
      <c r="J52" s="1549"/>
      <c r="K52" s="1549"/>
      <c r="L52" s="1549"/>
      <c r="M52" s="1550"/>
    </row>
    <row r="53" spans="1:13" s="114" customFormat="1" ht="31.5" customHeight="1" thickBot="1">
      <c r="A53" s="1532" t="s">
        <v>922</v>
      </c>
      <c r="B53" s="1533"/>
      <c r="C53" s="1534"/>
      <c r="D53" s="1535" t="s">
        <v>923</v>
      </c>
      <c r="E53" s="1536"/>
      <c r="F53" s="1536"/>
      <c r="G53" s="1536"/>
      <c r="H53" s="1536"/>
      <c r="I53" s="1536"/>
      <c r="J53" s="1536"/>
      <c r="K53" s="1536"/>
      <c r="L53" s="1536"/>
      <c r="M53" s="1537"/>
    </row>
    <row r="54" ht="14.25" thickTop="1"/>
  </sheetData>
  <sheetProtection/>
  <mergeCells count="19">
    <mergeCell ref="B2:B3"/>
    <mergeCell ref="C2:J3"/>
    <mergeCell ref="C4:J4"/>
    <mergeCell ref="B5:B6"/>
    <mergeCell ref="C5:C6"/>
    <mergeCell ref="D5:D6"/>
    <mergeCell ref="E5:E6"/>
    <mergeCell ref="F5:F6"/>
    <mergeCell ref="G5:I5"/>
    <mergeCell ref="J5:J6"/>
    <mergeCell ref="A53:C53"/>
    <mergeCell ref="D53:M53"/>
    <mergeCell ref="K5:K6"/>
    <mergeCell ref="L5:M5"/>
    <mergeCell ref="D50:M50"/>
    <mergeCell ref="A51:C51"/>
    <mergeCell ref="D51:M51"/>
    <mergeCell ref="A52:C52"/>
    <mergeCell ref="D52:M52"/>
  </mergeCells>
  <printOptions horizontalCentered="1" verticalCentered="1"/>
  <pageMargins left="0.1968503937007874" right="0" top="0" bottom="0" header="0.11811023622047245" footer="0"/>
  <pageSetup fitToHeight="10" orientation="portrait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46"/>
  <sheetViews>
    <sheetView view="pageBreakPreview" zoomScale="40" zoomScaleNormal="75" zoomScaleSheetLayoutView="40" zoomScalePageLayoutView="0" workbookViewId="0" topLeftCell="A1">
      <selection activeCell="AC31" sqref="AC31"/>
    </sheetView>
  </sheetViews>
  <sheetFormatPr defaultColWidth="9.00390625" defaultRowHeight="13.5"/>
  <cols>
    <col min="1" max="1" width="11.375" style="1570" customWidth="1"/>
    <col min="2" max="2" width="44.625" style="1570" customWidth="1"/>
    <col min="3" max="3" width="15.375" style="1570" customWidth="1"/>
    <col min="4" max="4" width="14.875" style="1570" customWidth="1"/>
    <col min="5" max="5" width="14.375" style="1570" customWidth="1"/>
    <col min="6" max="6" width="17.625" style="1570" customWidth="1"/>
    <col min="7" max="7" width="13.125" style="1570" customWidth="1"/>
    <col min="8" max="8" width="25.875" style="1570" customWidth="1"/>
    <col min="9" max="9" width="26.375" style="1570" customWidth="1"/>
    <col min="10" max="10" width="26.875" style="1570" customWidth="1"/>
    <col min="11" max="16384" width="9.00390625" style="1570" customWidth="1"/>
  </cols>
  <sheetData>
    <row r="1" ht="14.25" thickBot="1"/>
    <row r="2" spans="1:10" s="1578" customFormat="1" ht="33.75" customHeight="1" thickTop="1">
      <c r="A2" s="1571"/>
      <c r="B2" s="1572" t="s">
        <v>408</v>
      </c>
      <c r="C2" s="1573" t="s">
        <v>924</v>
      </c>
      <c r="D2" s="1574"/>
      <c r="E2" s="1574"/>
      <c r="F2" s="1574"/>
      <c r="G2" s="1574"/>
      <c r="H2" s="1575"/>
      <c r="I2" s="1576" t="s">
        <v>925</v>
      </c>
      <c r="J2" s="1577"/>
    </row>
    <row r="3" spans="1:10" s="1578" customFormat="1" ht="33.75" customHeight="1" thickBot="1">
      <c r="A3" s="1579"/>
      <c r="B3" s="1572"/>
      <c r="C3" s="1580"/>
      <c r="D3" s="1581"/>
      <c r="E3" s="1581"/>
      <c r="F3" s="1581"/>
      <c r="G3" s="1581"/>
      <c r="H3" s="1582"/>
      <c r="I3" s="1583" t="s">
        <v>926</v>
      </c>
      <c r="J3" s="1584"/>
    </row>
    <row r="4" spans="1:10" s="1578" customFormat="1" ht="33.75" customHeight="1" thickBot="1" thickTop="1">
      <c r="A4" s="1585"/>
      <c r="B4" s="1586" t="s">
        <v>927</v>
      </c>
      <c r="C4" s="1587" t="s">
        <v>928</v>
      </c>
      <c r="D4" s="1587"/>
      <c r="E4" s="1587"/>
      <c r="F4" s="1587"/>
      <c r="G4" s="1587"/>
      <c r="H4" s="1587"/>
      <c r="I4" s="1588" t="s">
        <v>929</v>
      </c>
      <c r="J4" s="1588"/>
    </row>
    <row r="5" spans="1:10" s="1578" customFormat="1" ht="26.25" customHeight="1" thickTop="1">
      <c r="A5" s="1589" t="s">
        <v>326</v>
      </c>
      <c r="B5" s="1590" t="s">
        <v>265</v>
      </c>
      <c r="C5" s="1591" t="s">
        <v>266</v>
      </c>
      <c r="D5" s="1591" t="s">
        <v>311</v>
      </c>
      <c r="E5" s="1592" t="s">
        <v>276</v>
      </c>
      <c r="F5" s="1593" t="s">
        <v>930</v>
      </c>
      <c r="G5" s="1594" t="s">
        <v>278</v>
      </c>
      <c r="H5" s="1595" t="s">
        <v>931</v>
      </c>
      <c r="I5" s="1595" t="s">
        <v>932</v>
      </c>
      <c r="J5" s="1596" t="s">
        <v>933</v>
      </c>
    </row>
    <row r="6" spans="1:10" s="1578" customFormat="1" ht="29.25" customHeight="1" thickBot="1">
      <c r="A6" s="1597" t="s">
        <v>254</v>
      </c>
      <c r="B6" s="1598"/>
      <c r="C6" s="1599"/>
      <c r="D6" s="1599"/>
      <c r="E6" s="1600"/>
      <c r="F6" s="1601" t="s">
        <v>934</v>
      </c>
      <c r="G6" s="1602"/>
      <c r="H6" s="1603" t="s">
        <v>935</v>
      </c>
      <c r="I6" s="1603" t="s">
        <v>935</v>
      </c>
      <c r="J6" s="1604" t="s">
        <v>935</v>
      </c>
    </row>
    <row r="7" spans="1:27" s="1578" customFormat="1" ht="43.5" customHeight="1">
      <c r="A7" s="1605">
        <v>1</v>
      </c>
      <c r="B7" s="1606" t="s">
        <v>648</v>
      </c>
      <c r="C7" s="1607" t="s">
        <v>649</v>
      </c>
      <c r="D7" s="1608" t="s">
        <v>23</v>
      </c>
      <c r="E7" s="1609">
        <v>0.65</v>
      </c>
      <c r="F7" s="1610">
        <v>0.46388888888888885</v>
      </c>
      <c r="G7" s="1611">
        <v>3</v>
      </c>
      <c r="H7" s="1612">
        <v>0.610775462962963</v>
      </c>
      <c r="I7" s="1612">
        <f aca="true" t="shared" si="0" ref="I7:I34">H7-F7</f>
        <v>0.14688657407407418</v>
      </c>
      <c r="J7" s="1613">
        <f>I7*E7</f>
        <v>0.09547627314814822</v>
      </c>
      <c r="K7" s="1571"/>
      <c r="L7" s="1571"/>
      <c r="M7" s="1571"/>
      <c r="N7" s="1571"/>
      <c r="O7" s="1571"/>
      <c r="P7" s="1571"/>
      <c r="Q7" s="1571"/>
      <c r="R7" s="1571"/>
      <c r="S7" s="1571"/>
      <c r="T7" s="1571"/>
      <c r="U7" s="1571"/>
      <c r="V7" s="1571"/>
      <c r="W7" s="1571"/>
      <c r="X7" s="1571"/>
      <c r="Y7" s="1571"/>
      <c r="Z7" s="1571"/>
      <c r="AA7" s="1571"/>
    </row>
    <row r="8" spans="1:25" s="1578" customFormat="1" ht="43.5" customHeight="1">
      <c r="A8" s="1614">
        <v>2</v>
      </c>
      <c r="B8" s="1615" t="s">
        <v>211</v>
      </c>
      <c r="C8" s="1616" t="s">
        <v>283</v>
      </c>
      <c r="D8" s="1617" t="s">
        <v>9</v>
      </c>
      <c r="E8" s="1618">
        <v>0.65</v>
      </c>
      <c r="F8" s="1619">
        <v>0.46388888888888885</v>
      </c>
      <c r="G8" s="1620">
        <v>6</v>
      </c>
      <c r="H8" s="1621">
        <v>0.615</v>
      </c>
      <c r="I8" s="1621">
        <f t="shared" si="0"/>
        <v>0.15111111111111114</v>
      </c>
      <c r="J8" s="1622">
        <f>I8*E8</f>
        <v>0.09822222222222224</v>
      </c>
      <c r="K8" s="1571"/>
      <c r="L8" s="1571"/>
      <c r="M8" s="1571"/>
      <c r="N8" s="1571"/>
      <c r="O8" s="1571"/>
      <c r="P8" s="1571"/>
      <c r="Q8" s="1571"/>
      <c r="R8" s="1571"/>
      <c r="S8" s="1571"/>
      <c r="T8" s="1571"/>
      <c r="U8" s="1571"/>
      <c r="V8" s="1571"/>
      <c r="W8" s="1571"/>
      <c r="X8" s="1571"/>
      <c r="Y8" s="1571"/>
    </row>
    <row r="9" spans="1:27" s="1578" customFormat="1" ht="43.5" customHeight="1">
      <c r="A9" s="1614">
        <v>3</v>
      </c>
      <c r="B9" s="1623" t="s">
        <v>190</v>
      </c>
      <c r="C9" s="1624" t="s">
        <v>327</v>
      </c>
      <c r="D9" s="1617" t="s">
        <v>9</v>
      </c>
      <c r="E9" s="1618">
        <v>0.76</v>
      </c>
      <c r="F9" s="1619">
        <v>0.475</v>
      </c>
      <c r="G9" s="1620">
        <v>1</v>
      </c>
      <c r="H9" s="1621">
        <v>0.604837962962963</v>
      </c>
      <c r="I9" s="1621">
        <f t="shared" si="0"/>
        <v>0.12983796296296302</v>
      </c>
      <c r="J9" s="1622">
        <f>I9*E9</f>
        <v>0.09867685185185189</v>
      </c>
      <c r="K9" s="1571"/>
      <c r="L9" s="1571"/>
      <c r="M9" s="1571"/>
      <c r="N9" s="1571"/>
      <c r="O9" s="1571"/>
      <c r="P9" s="1571"/>
      <c r="Q9" s="1571"/>
      <c r="R9" s="1571"/>
      <c r="S9" s="1571"/>
      <c r="T9" s="1571"/>
      <c r="U9" s="1571"/>
      <c r="V9" s="1571"/>
      <c r="W9" s="1571"/>
      <c r="X9" s="1571"/>
      <c r="Y9" s="1571"/>
      <c r="Z9" s="1571"/>
      <c r="AA9" s="1571"/>
    </row>
    <row r="10" spans="1:10" ht="43.5" customHeight="1">
      <c r="A10" s="1614">
        <v>4</v>
      </c>
      <c r="B10" s="1615" t="s">
        <v>295</v>
      </c>
      <c r="C10" s="1616" t="s">
        <v>307</v>
      </c>
      <c r="D10" s="1617" t="s">
        <v>12</v>
      </c>
      <c r="E10" s="1618">
        <v>0.67</v>
      </c>
      <c r="F10" s="1619">
        <v>0.46597222222222223</v>
      </c>
      <c r="G10" s="1620">
        <v>5</v>
      </c>
      <c r="H10" s="1621">
        <v>0.6135532407407408</v>
      </c>
      <c r="I10" s="1621">
        <f t="shared" si="0"/>
        <v>0.14758101851851857</v>
      </c>
      <c r="J10" s="1622">
        <f>I10*E10</f>
        <v>0.09887928240740745</v>
      </c>
    </row>
    <row r="11" spans="1:10" ht="43.5" customHeight="1">
      <c r="A11" s="1614">
        <v>5</v>
      </c>
      <c r="B11" s="1615" t="s">
        <v>269</v>
      </c>
      <c r="C11" s="1616" t="s">
        <v>271</v>
      </c>
      <c r="D11" s="1617" t="s">
        <v>52</v>
      </c>
      <c r="E11" s="1618">
        <v>0.61</v>
      </c>
      <c r="F11" s="1619">
        <v>0.4597222222222222</v>
      </c>
      <c r="G11" s="1620">
        <v>16</v>
      </c>
      <c r="H11" s="1621">
        <v>0.6218518518518519</v>
      </c>
      <c r="I11" s="1621">
        <f t="shared" si="0"/>
        <v>0.16212962962962968</v>
      </c>
      <c r="J11" s="1625" t="s">
        <v>936</v>
      </c>
    </row>
    <row r="12" spans="1:27" s="1578" customFormat="1" ht="43.5" customHeight="1">
      <c r="A12" s="1614">
        <v>6</v>
      </c>
      <c r="B12" s="1615" t="s">
        <v>222</v>
      </c>
      <c r="C12" s="1616" t="s">
        <v>308</v>
      </c>
      <c r="D12" s="1617" t="s">
        <v>9</v>
      </c>
      <c r="E12" s="1618">
        <v>0.65</v>
      </c>
      <c r="F12" s="1619">
        <v>0.46388888888888885</v>
      </c>
      <c r="G12" s="1620">
        <v>9</v>
      </c>
      <c r="H12" s="1621">
        <v>0.6160416666666667</v>
      </c>
      <c r="I12" s="1621">
        <f t="shared" si="0"/>
        <v>0.15215277777777786</v>
      </c>
      <c r="J12" s="1625" t="s">
        <v>937</v>
      </c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</row>
    <row r="13" spans="1:25" s="1578" customFormat="1" ht="43.5" customHeight="1">
      <c r="A13" s="1614">
        <v>7</v>
      </c>
      <c r="B13" s="1626" t="s">
        <v>224</v>
      </c>
      <c r="C13" s="1627" t="s">
        <v>264</v>
      </c>
      <c r="D13" s="1628" t="s">
        <v>23</v>
      </c>
      <c r="E13" s="1629">
        <v>0.67</v>
      </c>
      <c r="F13" s="1619">
        <v>0.46597222222222223</v>
      </c>
      <c r="G13" s="1620">
        <v>7</v>
      </c>
      <c r="H13" s="1621">
        <v>0.6152430555555556</v>
      </c>
      <c r="I13" s="1621">
        <f t="shared" si="0"/>
        <v>0.14927083333333335</v>
      </c>
      <c r="J13" s="1622">
        <f aca="true" t="shared" si="1" ref="J13:J34">I13*E13</f>
        <v>0.10001145833333336</v>
      </c>
      <c r="K13" s="1571"/>
      <c r="L13" s="1571"/>
      <c r="M13" s="1571"/>
      <c r="N13" s="1571"/>
      <c r="O13" s="1571"/>
      <c r="P13" s="1571"/>
      <c r="Q13" s="1571"/>
      <c r="R13" s="1571"/>
      <c r="S13" s="1571"/>
      <c r="T13" s="1571"/>
      <c r="U13" s="1571"/>
      <c r="V13" s="1571"/>
      <c r="W13" s="1571"/>
      <c r="X13" s="1571"/>
      <c r="Y13" s="1571"/>
    </row>
    <row r="14" spans="1:27" s="1578" customFormat="1" ht="43.5" customHeight="1">
      <c r="A14" s="1614">
        <v>8</v>
      </c>
      <c r="B14" s="1623" t="s">
        <v>321</v>
      </c>
      <c r="C14" s="1616" t="s">
        <v>337</v>
      </c>
      <c r="D14" s="1617" t="s">
        <v>12</v>
      </c>
      <c r="E14" s="1618">
        <v>0.57</v>
      </c>
      <c r="F14" s="1619">
        <v>0.4548611111111111</v>
      </c>
      <c r="G14" s="1620">
        <v>23</v>
      </c>
      <c r="H14" s="1621">
        <v>0.632337962962963</v>
      </c>
      <c r="I14" s="1621">
        <f t="shared" si="0"/>
        <v>0.17747685185185186</v>
      </c>
      <c r="J14" s="1622">
        <f t="shared" si="1"/>
        <v>0.10116180555555555</v>
      </c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</row>
    <row r="15" spans="1:27" s="1578" customFormat="1" ht="43.5" customHeight="1">
      <c r="A15" s="1614">
        <v>9</v>
      </c>
      <c r="B15" s="1615" t="s">
        <v>201</v>
      </c>
      <c r="C15" s="1616" t="s">
        <v>270</v>
      </c>
      <c r="D15" s="1617" t="s">
        <v>23</v>
      </c>
      <c r="E15" s="1618">
        <v>0.75</v>
      </c>
      <c r="F15" s="1619">
        <v>0.47430555555555554</v>
      </c>
      <c r="G15" s="1620">
        <v>4</v>
      </c>
      <c r="H15" s="1621">
        <v>0.610925925925926</v>
      </c>
      <c r="I15" s="1621">
        <f t="shared" si="0"/>
        <v>0.13662037037037045</v>
      </c>
      <c r="J15" s="1622">
        <f t="shared" si="1"/>
        <v>0.10246527777777784</v>
      </c>
      <c r="K15" s="1571"/>
      <c r="L15" s="1571"/>
      <c r="M15" s="1571"/>
      <c r="N15" s="1571"/>
      <c r="O15" s="1571"/>
      <c r="P15" s="1571"/>
      <c r="Q15" s="1571"/>
      <c r="R15" s="1571"/>
      <c r="S15" s="1571"/>
      <c r="T15" s="1571"/>
      <c r="U15" s="1571"/>
      <c r="V15" s="1571"/>
      <c r="W15" s="1571"/>
      <c r="X15" s="1571"/>
      <c r="Y15" s="1571"/>
      <c r="Z15" s="1571"/>
      <c r="AA15" s="1571"/>
    </row>
    <row r="16" spans="1:27" s="1578" customFormat="1" ht="43.5" customHeight="1">
      <c r="A16" s="1614">
        <v>10</v>
      </c>
      <c r="B16" s="1615" t="s">
        <v>2</v>
      </c>
      <c r="C16" s="1624" t="s">
        <v>270</v>
      </c>
      <c r="D16" s="1617" t="s">
        <v>9</v>
      </c>
      <c r="E16" s="1618">
        <v>0.78</v>
      </c>
      <c r="F16" s="1619">
        <v>0.4770833333333333</v>
      </c>
      <c r="G16" s="1620">
        <v>2</v>
      </c>
      <c r="H16" s="1621">
        <v>0.6094560185185185</v>
      </c>
      <c r="I16" s="1621">
        <f t="shared" si="0"/>
        <v>0.1323726851851852</v>
      </c>
      <c r="J16" s="1622">
        <f t="shared" si="1"/>
        <v>0.10325069444444446</v>
      </c>
      <c r="K16" s="1571"/>
      <c r="L16" s="1571"/>
      <c r="M16" s="1571"/>
      <c r="N16" s="1571"/>
      <c r="O16" s="1571"/>
      <c r="P16" s="1571"/>
      <c r="Q16" s="1571"/>
      <c r="R16" s="1571"/>
      <c r="S16" s="1571"/>
      <c r="T16" s="1571"/>
      <c r="U16" s="1571"/>
      <c r="V16" s="1571"/>
      <c r="W16" s="1571"/>
      <c r="X16" s="1571"/>
      <c r="Y16" s="1571"/>
      <c r="Z16" s="1571"/>
      <c r="AA16" s="1571"/>
    </row>
    <row r="17" spans="1:10" ht="43.5" customHeight="1">
      <c r="A17" s="1614">
        <v>11</v>
      </c>
      <c r="B17" s="1626" t="s">
        <v>225</v>
      </c>
      <c r="C17" s="1630" t="s">
        <v>307</v>
      </c>
      <c r="D17" s="1628" t="s">
        <v>52</v>
      </c>
      <c r="E17" s="1618">
        <v>0.65</v>
      </c>
      <c r="F17" s="1619">
        <v>0.46388888888888885</v>
      </c>
      <c r="G17" s="1620">
        <v>17</v>
      </c>
      <c r="H17" s="1621">
        <v>0.6229513888888889</v>
      </c>
      <c r="I17" s="1621">
        <f t="shared" si="0"/>
        <v>0.15906250000000005</v>
      </c>
      <c r="J17" s="1622">
        <f t="shared" si="1"/>
        <v>0.10339062500000004</v>
      </c>
    </row>
    <row r="18" spans="1:27" s="1578" customFormat="1" ht="43.5" customHeight="1">
      <c r="A18" s="1614">
        <v>12</v>
      </c>
      <c r="B18" s="1631" t="s">
        <v>291</v>
      </c>
      <c r="C18" s="1616" t="s">
        <v>333</v>
      </c>
      <c r="D18" s="1617" t="s">
        <v>268</v>
      </c>
      <c r="E18" s="1618">
        <v>0.72</v>
      </c>
      <c r="F18" s="1619">
        <v>0.4708333333333334</v>
      </c>
      <c r="G18" s="1620">
        <v>8</v>
      </c>
      <c r="H18" s="1621">
        <v>0.6153009259259259</v>
      </c>
      <c r="I18" s="1621">
        <f t="shared" si="0"/>
        <v>0.1444675925925925</v>
      </c>
      <c r="J18" s="1622">
        <f t="shared" si="1"/>
        <v>0.1040166666666666</v>
      </c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</row>
    <row r="19" spans="1:27" s="1578" customFormat="1" ht="43.5" customHeight="1">
      <c r="A19" s="1614">
        <v>13</v>
      </c>
      <c r="B19" s="1615" t="s">
        <v>196</v>
      </c>
      <c r="C19" s="1616" t="s">
        <v>273</v>
      </c>
      <c r="D19" s="1617" t="s">
        <v>52</v>
      </c>
      <c r="E19" s="1618">
        <v>0.7</v>
      </c>
      <c r="F19" s="1632">
        <v>0.46875</v>
      </c>
      <c r="G19" s="1620">
        <v>11</v>
      </c>
      <c r="H19" s="1621">
        <v>0.6183912037037037</v>
      </c>
      <c r="I19" s="1621">
        <f t="shared" si="0"/>
        <v>0.1496412037037037</v>
      </c>
      <c r="J19" s="1622">
        <f t="shared" si="1"/>
        <v>0.1047488425925926</v>
      </c>
      <c r="K19" s="1571"/>
      <c r="L19" s="1571"/>
      <c r="M19" s="1571"/>
      <c r="N19" s="1571"/>
      <c r="O19" s="1571"/>
      <c r="P19" s="1571"/>
      <c r="Q19" s="1571"/>
      <c r="R19" s="1571"/>
      <c r="S19" s="1571"/>
      <c r="T19" s="1571"/>
      <c r="U19" s="1571"/>
      <c r="V19" s="1571"/>
      <c r="W19" s="1571"/>
      <c r="X19" s="1571"/>
      <c r="Y19" s="1571"/>
      <c r="Z19" s="1571"/>
      <c r="AA19" s="1571"/>
    </row>
    <row r="20" spans="1:29" s="1636" customFormat="1" ht="43.5" customHeight="1">
      <c r="A20" s="1614">
        <v>14</v>
      </c>
      <c r="B20" s="1615" t="s">
        <v>293</v>
      </c>
      <c r="C20" s="1633" t="s">
        <v>304</v>
      </c>
      <c r="D20" s="1617" t="s">
        <v>9</v>
      </c>
      <c r="E20" s="1634">
        <v>0.7</v>
      </c>
      <c r="F20" s="1632">
        <v>0.46875</v>
      </c>
      <c r="G20" s="1620">
        <v>13</v>
      </c>
      <c r="H20" s="1621">
        <v>0.6187037037037036</v>
      </c>
      <c r="I20" s="1621">
        <f t="shared" si="0"/>
        <v>0.14995370370370364</v>
      </c>
      <c r="J20" s="1622">
        <f t="shared" si="1"/>
        <v>0.10496759259259254</v>
      </c>
      <c r="K20" s="1635"/>
      <c r="L20" s="1635"/>
      <c r="M20" s="1635"/>
      <c r="N20" s="1635"/>
      <c r="O20" s="1635"/>
      <c r="P20" s="1635"/>
      <c r="Q20" s="1635"/>
      <c r="R20" s="1635"/>
      <c r="S20" s="1635"/>
      <c r="T20" s="1635"/>
      <c r="U20" s="1635"/>
      <c r="V20" s="1635"/>
      <c r="W20" s="1635"/>
      <c r="X20" s="1635"/>
      <c r="Y20" s="1635"/>
      <c r="Z20" s="1635"/>
      <c r="AA20" s="1635"/>
      <c r="AB20" s="1635"/>
      <c r="AC20" s="1635"/>
    </row>
    <row r="21" spans="1:27" s="1636" customFormat="1" ht="43.5" customHeight="1">
      <c r="A21" s="1614">
        <v>15</v>
      </c>
      <c r="B21" s="1615" t="s">
        <v>195</v>
      </c>
      <c r="C21" s="1616" t="s">
        <v>305</v>
      </c>
      <c r="D21" s="1617" t="s">
        <v>9</v>
      </c>
      <c r="E21" s="1618">
        <v>0.69</v>
      </c>
      <c r="F21" s="1619">
        <v>0.4680555555555555</v>
      </c>
      <c r="G21" s="1620">
        <v>15</v>
      </c>
      <c r="H21" s="1621">
        <v>0.6207291666666667</v>
      </c>
      <c r="I21" s="1621">
        <f t="shared" si="0"/>
        <v>0.15267361111111116</v>
      </c>
      <c r="J21" s="1622">
        <f t="shared" si="1"/>
        <v>0.10534479166666669</v>
      </c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1635"/>
      <c r="Y21" s="1635"/>
      <c r="Z21" s="1635"/>
      <c r="AA21" s="1635"/>
    </row>
    <row r="22" spans="1:29" s="1636" customFormat="1" ht="43.5" customHeight="1">
      <c r="A22" s="1614">
        <v>16</v>
      </c>
      <c r="B22" s="1623" t="s">
        <v>277</v>
      </c>
      <c r="C22" s="1616" t="s">
        <v>270</v>
      </c>
      <c r="D22" s="1617" t="s">
        <v>23</v>
      </c>
      <c r="E22" s="1618">
        <v>0.74</v>
      </c>
      <c r="F22" s="1619">
        <v>0.47291666666666665</v>
      </c>
      <c r="G22" s="1620">
        <v>12</v>
      </c>
      <c r="H22" s="1621">
        <v>0.618587962962963</v>
      </c>
      <c r="I22" s="1621">
        <f t="shared" si="0"/>
        <v>0.14567129629629638</v>
      </c>
      <c r="J22" s="1622">
        <f t="shared" si="1"/>
        <v>0.10779675925925933</v>
      </c>
      <c r="K22" s="1635"/>
      <c r="L22" s="1635"/>
      <c r="M22" s="1635"/>
      <c r="N22" s="1635"/>
      <c r="O22" s="1635"/>
      <c r="P22" s="1635"/>
      <c r="Q22" s="1635"/>
      <c r="R22" s="1635"/>
      <c r="S22" s="1635"/>
      <c r="T22" s="1635"/>
      <c r="U22" s="1635"/>
      <c r="V22" s="1635"/>
      <c r="W22" s="1635"/>
      <c r="X22" s="1635"/>
      <c r="Y22" s="1635"/>
      <c r="Z22" s="1635"/>
      <c r="AA22" s="1635"/>
      <c r="AB22" s="1635"/>
      <c r="AC22" s="1635"/>
    </row>
    <row r="23" spans="1:27" s="1578" customFormat="1" ht="43.5" customHeight="1">
      <c r="A23" s="1614">
        <v>17</v>
      </c>
      <c r="B23" s="1615" t="s">
        <v>184</v>
      </c>
      <c r="C23" s="1616" t="s">
        <v>328</v>
      </c>
      <c r="D23" s="1617" t="s">
        <v>20</v>
      </c>
      <c r="E23" s="1618">
        <v>0.76</v>
      </c>
      <c r="F23" s="1619">
        <v>0.475</v>
      </c>
      <c r="G23" s="1620">
        <v>10</v>
      </c>
      <c r="H23" s="1621">
        <v>0.6171643518518518</v>
      </c>
      <c r="I23" s="1621">
        <f t="shared" si="0"/>
        <v>0.14216435185185183</v>
      </c>
      <c r="J23" s="1622">
        <f t="shared" si="1"/>
        <v>0.1080449074074074</v>
      </c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</row>
    <row r="24" spans="1:25" s="1578" customFormat="1" ht="43.5" customHeight="1">
      <c r="A24" s="1614">
        <v>18</v>
      </c>
      <c r="B24" s="1615" t="s">
        <v>221</v>
      </c>
      <c r="C24" s="1633" t="s">
        <v>267</v>
      </c>
      <c r="D24" s="1617" t="s">
        <v>9</v>
      </c>
      <c r="E24" s="1618">
        <v>0.69</v>
      </c>
      <c r="F24" s="1619">
        <v>0.4680555555555555</v>
      </c>
      <c r="G24" s="1620">
        <v>18</v>
      </c>
      <c r="H24" s="1621">
        <v>0.625011574074074</v>
      </c>
      <c r="I24" s="1621">
        <f t="shared" si="0"/>
        <v>0.15695601851851854</v>
      </c>
      <c r="J24" s="1622">
        <f t="shared" si="1"/>
        <v>0.10829965277777778</v>
      </c>
      <c r="K24" s="1571"/>
      <c r="L24" s="1571"/>
      <c r="M24" s="1571"/>
      <c r="N24" s="1571"/>
      <c r="O24" s="1571"/>
      <c r="P24" s="1571"/>
      <c r="Q24" s="1571"/>
      <c r="R24" s="1571"/>
      <c r="S24" s="1571"/>
      <c r="T24" s="1571"/>
      <c r="U24" s="1571"/>
      <c r="V24" s="1571"/>
      <c r="W24" s="1571"/>
      <c r="X24" s="1571"/>
      <c r="Y24" s="1571"/>
    </row>
    <row r="25" spans="1:10" ht="43.5" customHeight="1">
      <c r="A25" s="1614">
        <v>19</v>
      </c>
      <c r="B25" s="1615" t="s">
        <v>294</v>
      </c>
      <c r="C25" s="1616" t="s">
        <v>306</v>
      </c>
      <c r="D25" s="1617" t="s">
        <v>23</v>
      </c>
      <c r="E25" s="1618">
        <v>0.67</v>
      </c>
      <c r="F25" s="1619">
        <v>0.46597222222222223</v>
      </c>
      <c r="G25" s="1620">
        <v>21</v>
      </c>
      <c r="H25" s="1621">
        <v>0.6291435185185185</v>
      </c>
      <c r="I25" s="1621">
        <f t="shared" si="0"/>
        <v>0.16317129629629623</v>
      </c>
      <c r="J25" s="1622">
        <f t="shared" si="1"/>
        <v>0.10932476851851848</v>
      </c>
    </row>
    <row r="26" spans="1:25" s="1578" customFormat="1" ht="43.5" customHeight="1">
      <c r="A26" s="1614">
        <v>20</v>
      </c>
      <c r="B26" s="1615" t="s">
        <v>202</v>
      </c>
      <c r="C26" s="1616" t="s">
        <v>456</v>
      </c>
      <c r="D26" s="1617" t="s">
        <v>12</v>
      </c>
      <c r="E26" s="1618">
        <v>0.7</v>
      </c>
      <c r="F26" s="1632">
        <v>0.46875</v>
      </c>
      <c r="G26" s="1620">
        <v>19</v>
      </c>
      <c r="H26" s="1621">
        <v>0.6263425925925926</v>
      </c>
      <c r="I26" s="1621">
        <f t="shared" si="0"/>
        <v>0.15759259259259262</v>
      </c>
      <c r="J26" s="1622">
        <f t="shared" si="1"/>
        <v>0.11031481481481482</v>
      </c>
      <c r="K26" s="1571"/>
      <c r="L26" s="1571"/>
      <c r="M26" s="1571"/>
      <c r="N26" s="1571"/>
      <c r="O26" s="1571"/>
      <c r="P26" s="1571"/>
      <c r="Q26" s="1571"/>
      <c r="R26" s="1571"/>
      <c r="S26" s="1571"/>
      <c r="T26" s="1571"/>
      <c r="U26" s="1571"/>
      <c r="V26" s="1571"/>
      <c r="W26" s="1571"/>
      <c r="X26" s="1571"/>
      <c r="Y26" s="1571"/>
    </row>
    <row r="27" spans="1:27" s="1636" customFormat="1" ht="43.5" customHeight="1">
      <c r="A27" s="1614">
        <v>21</v>
      </c>
      <c r="B27" s="1615" t="s">
        <v>193</v>
      </c>
      <c r="C27" s="1616" t="s">
        <v>273</v>
      </c>
      <c r="D27" s="1617" t="s">
        <v>23</v>
      </c>
      <c r="E27" s="1618">
        <v>0.73</v>
      </c>
      <c r="F27" s="1619">
        <v>0.47222222222222227</v>
      </c>
      <c r="G27" s="1620">
        <v>20</v>
      </c>
      <c r="H27" s="1621">
        <v>0.6275694444444445</v>
      </c>
      <c r="I27" s="1621">
        <f t="shared" si="0"/>
        <v>0.15534722222222225</v>
      </c>
      <c r="J27" s="1622">
        <f t="shared" si="1"/>
        <v>0.11340347222222223</v>
      </c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1635"/>
      <c r="Y27" s="1635"/>
      <c r="Z27" s="1635"/>
      <c r="AA27" s="1635"/>
    </row>
    <row r="28" spans="1:10" s="1578" customFormat="1" ht="43.5" customHeight="1">
      <c r="A28" s="1614">
        <v>22</v>
      </c>
      <c r="B28" s="1615" t="s">
        <v>256</v>
      </c>
      <c r="C28" s="1616" t="s">
        <v>329</v>
      </c>
      <c r="D28" s="1617" t="s">
        <v>158</v>
      </c>
      <c r="E28" s="1618">
        <v>0.82</v>
      </c>
      <c r="F28" s="1619">
        <v>0.48125</v>
      </c>
      <c r="G28" s="1620">
        <v>14</v>
      </c>
      <c r="H28" s="1621">
        <v>0.6202546296296296</v>
      </c>
      <c r="I28" s="1621">
        <f t="shared" si="0"/>
        <v>0.13900462962962962</v>
      </c>
      <c r="J28" s="1622">
        <f t="shared" si="1"/>
        <v>0.11398379629629628</v>
      </c>
    </row>
    <row r="29" spans="1:27" s="1578" customFormat="1" ht="43.5" customHeight="1">
      <c r="A29" s="1614">
        <v>23</v>
      </c>
      <c r="B29" s="1615" t="s">
        <v>199</v>
      </c>
      <c r="C29" s="1616" t="s">
        <v>272</v>
      </c>
      <c r="D29" s="1617" t="s">
        <v>10</v>
      </c>
      <c r="E29" s="1618">
        <v>0.71</v>
      </c>
      <c r="F29" s="1619">
        <v>0.4701388888888889</v>
      </c>
      <c r="G29" s="1620">
        <v>22</v>
      </c>
      <c r="H29" s="1621">
        <v>0.6319212962962962</v>
      </c>
      <c r="I29" s="1621">
        <f t="shared" si="0"/>
        <v>0.16178240740740735</v>
      </c>
      <c r="J29" s="1622">
        <f t="shared" si="1"/>
        <v>0.11486550925925922</v>
      </c>
      <c r="K29" s="1571"/>
      <c r="L29" s="1571"/>
      <c r="M29" s="1571"/>
      <c r="N29" s="1571"/>
      <c r="O29" s="1571"/>
      <c r="P29" s="1571"/>
      <c r="Q29" s="1571"/>
      <c r="R29" s="1571"/>
      <c r="S29" s="1571"/>
      <c r="T29" s="1571"/>
      <c r="U29" s="1571"/>
      <c r="V29" s="1571"/>
      <c r="W29" s="1571"/>
      <c r="X29" s="1571"/>
      <c r="Y29" s="1571"/>
      <c r="Z29" s="1571"/>
      <c r="AA29" s="1571"/>
    </row>
    <row r="30" spans="1:27" s="1578" customFormat="1" ht="43.5" customHeight="1">
      <c r="A30" s="1614">
        <v>24</v>
      </c>
      <c r="B30" s="1615" t="s">
        <v>186</v>
      </c>
      <c r="C30" s="1616" t="s">
        <v>274</v>
      </c>
      <c r="D30" s="1617" t="s">
        <v>10</v>
      </c>
      <c r="E30" s="1618">
        <v>0.76</v>
      </c>
      <c r="F30" s="1619">
        <v>0.475</v>
      </c>
      <c r="G30" s="1620">
        <v>24</v>
      </c>
      <c r="H30" s="1621">
        <v>0.6346759259259259</v>
      </c>
      <c r="I30" s="1621">
        <f t="shared" si="0"/>
        <v>0.15967592592592594</v>
      </c>
      <c r="J30" s="1622">
        <f t="shared" si="1"/>
        <v>0.12135370370370371</v>
      </c>
      <c r="K30" s="1571"/>
      <c r="L30" s="1571"/>
      <c r="M30" s="1571"/>
      <c r="N30" s="1571"/>
      <c r="O30" s="1571"/>
      <c r="P30" s="1571"/>
      <c r="Q30" s="1571"/>
      <c r="R30" s="1571"/>
      <c r="S30" s="1571"/>
      <c r="T30" s="1571"/>
      <c r="U30" s="1571"/>
      <c r="V30" s="1571"/>
      <c r="W30" s="1571"/>
      <c r="X30" s="1571"/>
      <c r="Y30" s="1571"/>
      <c r="Z30" s="1571"/>
      <c r="AA30" s="1571"/>
    </row>
    <row r="31" spans="1:27" s="1578" customFormat="1" ht="43.5" customHeight="1">
      <c r="A31" s="1614">
        <v>25</v>
      </c>
      <c r="B31" s="1615" t="s">
        <v>296</v>
      </c>
      <c r="C31" s="1616" t="s">
        <v>331</v>
      </c>
      <c r="D31" s="1617" t="s">
        <v>14</v>
      </c>
      <c r="E31" s="1618">
        <v>0.63</v>
      </c>
      <c r="F31" s="1619">
        <v>0.4618055555555556</v>
      </c>
      <c r="G31" s="1620">
        <v>25</v>
      </c>
      <c r="H31" s="1621">
        <v>0.656724537037037</v>
      </c>
      <c r="I31" s="1621">
        <f t="shared" si="0"/>
        <v>0.19491898148148146</v>
      </c>
      <c r="J31" s="1622">
        <f t="shared" si="1"/>
        <v>0.12279895833333332</v>
      </c>
      <c r="K31" s="1571"/>
      <c r="L31" s="1571"/>
      <c r="M31" s="1571"/>
      <c r="N31" s="1571"/>
      <c r="O31" s="1571"/>
      <c r="P31" s="1571"/>
      <c r="Q31" s="1571"/>
      <c r="R31" s="1571"/>
      <c r="S31" s="1571"/>
      <c r="T31" s="1571"/>
      <c r="U31" s="1571"/>
      <c r="V31" s="1571"/>
      <c r="W31" s="1571"/>
      <c r="X31" s="1571"/>
      <c r="Y31" s="1571"/>
      <c r="Z31" s="1571"/>
      <c r="AA31" s="1571"/>
    </row>
    <row r="32" spans="1:25" s="1578" customFormat="1" ht="43.5" customHeight="1">
      <c r="A32" s="1614">
        <v>26</v>
      </c>
      <c r="B32" s="1615" t="s">
        <v>297</v>
      </c>
      <c r="C32" s="1616" t="s">
        <v>271</v>
      </c>
      <c r="D32" s="1617" t="s">
        <v>268</v>
      </c>
      <c r="E32" s="1618">
        <v>0.63</v>
      </c>
      <c r="F32" s="1619">
        <v>0.4618055555555556</v>
      </c>
      <c r="G32" s="1620">
        <v>26</v>
      </c>
      <c r="H32" s="1621">
        <v>0.658587962962963</v>
      </c>
      <c r="I32" s="1621">
        <f t="shared" si="0"/>
        <v>0.19678240740740738</v>
      </c>
      <c r="J32" s="1622">
        <f t="shared" si="1"/>
        <v>0.12397291666666665</v>
      </c>
      <c r="K32" s="1571"/>
      <c r="L32" s="1571"/>
      <c r="M32" s="1571"/>
      <c r="N32" s="1571"/>
      <c r="O32" s="1571"/>
      <c r="P32" s="1571"/>
      <c r="Q32" s="1571"/>
      <c r="R32" s="1571"/>
      <c r="S32" s="1571"/>
      <c r="T32" s="1571"/>
      <c r="U32" s="1571"/>
      <c r="V32" s="1571"/>
      <c r="W32" s="1571"/>
      <c r="X32" s="1571"/>
      <c r="Y32" s="1571"/>
    </row>
    <row r="33" spans="1:27" s="1578" customFormat="1" ht="43.5" customHeight="1">
      <c r="A33" s="1614">
        <v>27</v>
      </c>
      <c r="B33" s="1615" t="s">
        <v>249</v>
      </c>
      <c r="C33" s="1616" t="s">
        <v>253</v>
      </c>
      <c r="D33" s="1617" t="s">
        <v>12</v>
      </c>
      <c r="E33" s="1618">
        <v>0.63</v>
      </c>
      <c r="F33" s="1619">
        <v>0.4618055555555556</v>
      </c>
      <c r="G33" s="1620">
        <v>27</v>
      </c>
      <c r="H33" s="1621">
        <v>0.6592361111111111</v>
      </c>
      <c r="I33" s="1621">
        <f t="shared" si="0"/>
        <v>0.19743055555555555</v>
      </c>
      <c r="J33" s="1622">
        <f t="shared" si="1"/>
        <v>0.12438125</v>
      </c>
      <c r="K33" s="1571"/>
      <c r="L33" s="1571"/>
      <c r="M33" s="1571"/>
      <c r="N33" s="1571"/>
      <c r="O33" s="1571"/>
      <c r="P33" s="1571"/>
      <c r="Q33" s="1571"/>
      <c r="R33" s="1571"/>
      <c r="S33" s="1571"/>
      <c r="T33" s="1571"/>
      <c r="U33" s="1571"/>
      <c r="V33" s="1571"/>
      <c r="W33" s="1571"/>
      <c r="X33" s="1571"/>
      <c r="Y33" s="1571"/>
      <c r="Z33" s="1571"/>
      <c r="AA33" s="1571"/>
    </row>
    <row r="34" spans="1:27" s="1578" customFormat="1" ht="43.5" customHeight="1">
      <c r="A34" s="1614">
        <v>28</v>
      </c>
      <c r="B34" s="1615" t="s">
        <v>226</v>
      </c>
      <c r="C34" s="1633" t="s">
        <v>253</v>
      </c>
      <c r="D34" s="1617" t="s">
        <v>9</v>
      </c>
      <c r="E34" s="1618">
        <v>0.65</v>
      </c>
      <c r="F34" s="1619">
        <v>0.46388888888888885</v>
      </c>
      <c r="G34" s="1620">
        <v>28</v>
      </c>
      <c r="H34" s="1621">
        <v>0.6594907407407408</v>
      </c>
      <c r="I34" s="1621">
        <f t="shared" si="0"/>
        <v>0.19560185185185192</v>
      </c>
      <c r="J34" s="1622">
        <f t="shared" si="1"/>
        <v>0.12714120370370374</v>
      </c>
      <c r="K34" s="1571"/>
      <c r="L34" s="1571"/>
      <c r="M34" s="1571"/>
      <c r="N34" s="1571"/>
      <c r="O34" s="1571"/>
      <c r="P34" s="1571"/>
      <c r="Q34" s="1571"/>
      <c r="R34" s="1571"/>
      <c r="S34" s="1571"/>
      <c r="T34" s="1571"/>
      <c r="U34" s="1571"/>
      <c r="V34" s="1571"/>
      <c r="W34" s="1571"/>
      <c r="X34" s="1571"/>
      <c r="Y34" s="1571"/>
      <c r="Z34" s="1571"/>
      <c r="AA34" s="1571"/>
    </row>
    <row r="35" spans="1:27" s="1636" customFormat="1" ht="43.5" customHeight="1">
      <c r="A35" s="1614">
        <v>29</v>
      </c>
      <c r="B35" s="1615" t="s">
        <v>255</v>
      </c>
      <c r="C35" s="1616" t="s">
        <v>253</v>
      </c>
      <c r="D35" s="1617" t="s">
        <v>158</v>
      </c>
      <c r="E35" s="1618">
        <v>0.64</v>
      </c>
      <c r="F35" s="1619">
        <v>0.4625</v>
      </c>
      <c r="G35" s="1620"/>
      <c r="H35" s="1621" t="s">
        <v>323</v>
      </c>
      <c r="I35" s="1621"/>
      <c r="J35" s="1622"/>
      <c r="K35" s="1635"/>
      <c r="L35" s="1635"/>
      <c r="M35" s="1635"/>
      <c r="N35" s="1635"/>
      <c r="O35" s="1635"/>
      <c r="P35" s="1635"/>
      <c r="Q35" s="1635"/>
      <c r="R35" s="1635"/>
      <c r="S35" s="1635"/>
      <c r="T35" s="1635"/>
      <c r="U35" s="1635"/>
      <c r="V35" s="1635"/>
      <c r="W35" s="1635"/>
      <c r="X35" s="1635"/>
      <c r="Y35" s="1635"/>
      <c r="Z35" s="1635"/>
      <c r="AA35" s="1635"/>
    </row>
    <row r="36" spans="1:27" s="1578" customFormat="1" ht="43.5" customHeight="1">
      <c r="A36" s="1614">
        <v>30</v>
      </c>
      <c r="B36" s="1623" t="s">
        <v>714</v>
      </c>
      <c r="C36" s="1616" t="s">
        <v>270</v>
      </c>
      <c r="D36" s="1617" t="s">
        <v>9</v>
      </c>
      <c r="E36" s="1618">
        <v>0.75</v>
      </c>
      <c r="F36" s="1619">
        <v>0.47430555555555554</v>
      </c>
      <c r="G36" s="1620"/>
      <c r="H36" s="1621" t="s">
        <v>176</v>
      </c>
      <c r="I36" s="1621"/>
      <c r="J36" s="1622"/>
      <c r="K36" s="1571"/>
      <c r="L36" s="1571"/>
      <c r="M36" s="1571"/>
      <c r="N36" s="1571"/>
      <c r="O36" s="1571"/>
      <c r="P36" s="1571"/>
      <c r="Q36" s="1571"/>
      <c r="R36" s="1571"/>
      <c r="S36" s="1571"/>
      <c r="T36" s="1571"/>
      <c r="U36" s="1571"/>
      <c r="V36" s="1571"/>
      <c r="W36" s="1571"/>
      <c r="X36" s="1571"/>
      <c r="Y36" s="1571"/>
      <c r="Z36" s="1571"/>
      <c r="AA36" s="1571"/>
    </row>
    <row r="37" spans="1:10" ht="34.5" customHeight="1">
      <c r="A37" s="1614">
        <v>31</v>
      </c>
      <c r="B37" s="1615" t="s">
        <v>523</v>
      </c>
      <c r="C37" s="1616" t="s">
        <v>525</v>
      </c>
      <c r="D37" s="1617" t="s">
        <v>10</v>
      </c>
      <c r="E37" s="1618">
        <v>0.63</v>
      </c>
      <c r="F37" s="1619">
        <v>0.4618055555555556</v>
      </c>
      <c r="G37" s="1620"/>
      <c r="H37" s="1621" t="s">
        <v>324</v>
      </c>
      <c r="I37" s="1621"/>
      <c r="J37" s="1622"/>
    </row>
    <row r="38" spans="1:10" s="1636" customFormat="1" ht="34.5" customHeight="1">
      <c r="A38" s="1614">
        <v>32</v>
      </c>
      <c r="B38" s="1623" t="s">
        <v>516</v>
      </c>
      <c r="C38" s="1616" t="s">
        <v>518</v>
      </c>
      <c r="D38" s="1617" t="s">
        <v>20</v>
      </c>
      <c r="E38" s="1618">
        <v>0.65</v>
      </c>
      <c r="F38" s="1619">
        <v>0.46388888888888885</v>
      </c>
      <c r="G38" s="1620"/>
      <c r="H38" s="1621" t="s">
        <v>324</v>
      </c>
      <c r="I38" s="1621"/>
      <c r="J38" s="1622"/>
    </row>
    <row r="39" spans="1:27" s="1578" customFormat="1" ht="34.5" customHeight="1">
      <c r="A39" s="1614">
        <v>33</v>
      </c>
      <c r="B39" s="1615" t="s">
        <v>200</v>
      </c>
      <c r="C39" s="1616" t="s">
        <v>336</v>
      </c>
      <c r="D39" s="1617" t="s">
        <v>9</v>
      </c>
      <c r="E39" s="1618">
        <v>0.7</v>
      </c>
      <c r="F39" s="1632">
        <v>0.46875</v>
      </c>
      <c r="G39" s="1620"/>
      <c r="H39" s="1621" t="s">
        <v>324</v>
      </c>
      <c r="I39" s="1621"/>
      <c r="J39" s="1622"/>
      <c r="K39" s="1571"/>
      <c r="L39" s="1571"/>
      <c r="M39" s="1571"/>
      <c r="N39" s="1571"/>
      <c r="O39" s="1571"/>
      <c r="P39" s="1571"/>
      <c r="Q39" s="1571"/>
      <c r="R39" s="1571"/>
      <c r="S39" s="1571"/>
      <c r="T39" s="1571"/>
      <c r="U39" s="1571"/>
      <c r="V39" s="1571"/>
      <c r="W39" s="1571"/>
      <c r="X39" s="1571"/>
      <c r="Y39" s="1571"/>
      <c r="Z39" s="1571"/>
      <c r="AA39" s="1571"/>
    </row>
    <row r="40" spans="1:27" s="1578" customFormat="1" ht="34.5" customHeight="1">
      <c r="A40" s="1614">
        <v>34</v>
      </c>
      <c r="B40" s="1615" t="s">
        <v>194</v>
      </c>
      <c r="C40" s="1616" t="s">
        <v>48</v>
      </c>
      <c r="D40" s="1617" t="s">
        <v>9</v>
      </c>
      <c r="E40" s="1618">
        <v>0.72</v>
      </c>
      <c r="F40" s="1619">
        <v>0.4708333333333334</v>
      </c>
      <c r="G40" s="1620"/>
      <c r="H40" s="1621" t="s">
        <v>324</v>
      </c>
      <c r="I40" s="1621"/>
      <c r="J40" s="1622"/>
      <c r="K40" s="1571"/>
      <c r="L40" s="1571"/>
      <c r="M40" s="1571"/>
      <c r="N40" s="1571"/>
      <c r="O40" s="1571"/>
      <c r="P40" s="1571"/>
      <c r="Q40" s="1571"/>
      <c r="R40" s="1571"/>
      <c r="S40" s="1571"/>
      <c r="T40" s="1571"/>
      <c r="U40" s="1571"/>
      <c r="V40" s="1571"/>
      <c r="W40" s="1571"/>
      <c r="X40" s="1571"/>
      <c r="Y40" s="1571"/>
      <c r="Z40" s="1571"/>
      <c r="AA40" s="1571"/>
    </row>
    <row r="41" spans="1:27" s="1578" customFormat="1" ht="34.5" customHeight="1">
      <c r="A41" s="1614">
        <v>35</v>
      </c>
      <c r="B41" s="1615" t="s">
        <v>292</v>
      </c>
      <c r="C41" s="1616" t="s">
        <v>270</v>
      </c>
      <c r="D41" s="1617" t="s">
        <v>12</v>
      </c>
      <c r="E41" s="1618">
        <v>0.75</v>
      </c>
      <c r="F41" s="1619">
        <v>0.47430555555555554</v>
      </c>
      <c r="G41" s="1620"/>
      <c r="H41" s="1621" t="s">
        <v>324</v>
      </c>
      <c r="I41" s="1621"/>
      <c r="J41" s="1622"/>
      <c r="K41" s="1571"/>
      <c r="L41" s="1571"/>
      <c r="M41" s="1571"/>
      <c r="N41" s="1571"/>
      <c r="O41" s="1571"/>
      <c r="P41" s="1571"/>
      <c r="Q41" s="1571"/>
      <c r="R41" s="1571"/>
      <c r="S41" s="1571"/>
      <c r="T41" s="1571"/>
      <c r="U41" s="1571"/>
      <c r="V41" s="1571"/>
      <c r="W41" s="1571"/>
      <c r="X41" s="1571"/>
      <c r="Y41" s="1571"/>
      <c r="Z41" s="1571"/>
      <c r="AA41" s="1571"/>
    </row>
    <row r="42" spans="1:10" ht="34.5" customHeight="1">
      <c r="A42" s="1614">
        <v>36</v>
      </c>
      <c r="B42" s="1615" t="s">
        <v>257</v>
      </c>
      <c r="C42" s="1624" t="s">
        <v>332</v>
      </c>
      <c r="D42" s="1617" t="s">
        <v>9</v>
      </c>
      <c r="E42" s="1618">
        <v>0.76</v>
      </c>
      <c r="F42" s="1619">
        <v>0.475</v>
      </c>
      <c r="G42" s="1620"/>
      <c r="H42" s="1621" t="s">
        <v>324</v>
      </c>
      <c r="I42" s="1621"/>
      <c r="J42" s="1622"/>
    </row>
    <row r="43" spans="1:10" ht="34.5" customHeight="1">
      <c r="A43" s="1614">
        <v>37</v>
      </c>
      <c r="B43" s="1615" t="s">
        <v>338</v>
      </c>
      <c r="C43" s="1624" t="s">
        <v>270</v>
      </c>
      <c r="D43" s="1617" t="s">
        <v>23</v>
      </c>
      <c r="E43" s="1618">
        <v>0.77</v>
      </c>
      <c r="F43" s="1619">
        <v>0.4763888888888889</v>
      </c>
      <c r="G43" s="1620"/>
      <c r="H43" s="1621" t="s">
        <v>324</v>
      </c>
      <c r="I43" s="1621"/>
      <c r="J43" s="1622"/>
    </row>
    <row r="44" spans="1:27" s="1578" customFormat="1" ht="42" customHeight="1" thickBot="1">
      <c r="A44" s="1637">
        <v>38</v>
      </c>
      <c r="B44" s="1638" t="s">
        <v>181</v>
      </c>
      <c r="C44" s="1639" t="s">
        <v>270</v>
      </c>
      <c r="D44" s="1640" t="s">
        <v>9</v>
      </c>
      <c r="E44" s="1641">
        <v>0.76</v>
      </c>
      <c r="F44" s="1642" t="s">
        <v>252</v>
      </c>
      <c r="G44" s="1643"/>
      <c r="H44" s="1644" t="s">
        <v>187</v>
      </c>
      <c r="I44" s="1644"/>
      <c r="J44" s="1645"/>
      <c r="K44" s="1571"/>
      <c r="L44" s="1571"/>
      <c r="M44" s="1571"/>
      <c r="N44" s="1571"/>
      <c r="O44" s="1571"/>
      <c r="P44" s="1571"/>
      <c r="Q44" s="1571"/>
      <c r="R44" s="1571"/>
      <c r="S44" s="1571"/>
      <c r="T44" s="1571"/>
      <c r="U44" s="1571"/>
      <c r="V44" s="1571"/>
      <c r="W44" s="1571"/>
      <c r="X44" s="1571"/>
      <c r="Y44" s="1571"/>
      <c r="Z44" s="1571"/>
      <c r="AA44" s="1571"/>
    </row>
    <row r="45" spans="1:10" s="1578" customFormat="1" ht="49.5" customHeight="1">
      <c r="A45" s="1646" t="s">
        <v>938</v>
      </c>
      <c r="B45" s="1647"/>
      <c r="C45" s="1647"/>
      <c r="D45" s="1647"/>
      <c r="E45" s="1647"/>
      <c r="F45" s="1647"/>
      <c r="G45" s="1647"/>
      <c r="H45" s="1647"/>
      <c r="I45" s="1647"/>
      <c r="J45" s="1648"/>
    </row>
    <row r="46" spans="1:10" s="1578" customFormat="1" ht="49.5" customHeight="1" thickBot="1">
      <c r="A46" s="1649" t="s">
        <v>939</v>
      </c>
      <c r="B46" s="1650"/>
      <c r="C46" s="1650"/>
      <c r="D46" s="1650"/>
      <c r="E46" s="1650"/>
      <c r="F46" s="1650"/>
      <c r="G46" s="1650"/>
      <c r="H46" s="1650"/>
      <c r="I46" s="1650"/>
      <c r="J46" s="1651"/>
    </row>
    <row r="47" ht="14.25" thickTop="1"/>
  </sheetData>
  <sheetProtection/>
  <mergeCells count="10">
    <mergeCell ref="A45:J45"/>
    <mergeCell ref="A46:J46"/>
    <mergeCell ref="B2:B3"/>
    <mergeCell ref="C2:H3"/>
    <mergeCell ref="C4:H4"/>
    <mergeCell ref="B5:B6"/>
    <mergeCell ref="C5:C6"/>
    <mergeCell ref="D5:D6"/>
    <mergeCell ref="E5:E6"/>
    <mergeCell ref="G5:G6"/>
  </mergeCells>
  <printOptions horizontalCentered="1" verticalCentered="1"/>
  <pageMargins left="0.1968503937007874" right="0" top="0" bottom="0" header="0.11811023622047245" footer="0"/>
  <pageSetup fitToHeight="10" orientation="portrait" paperSize="9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18</v>
      </c>
      <c r="D1" s="5">
        <v>4305</v>
      </c>
      <c r="E1" s="5"/>
      <c r="F1" s="5"/>
      <c r="G1" s="5" t="s">
        <v>171</v>
      </c>
      <c r="H1" s="5" t="s">
        <v>19</v>
      </c>
      <c r="I1" s="5" t="s">
        <v>20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172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21</v>
      </c>
      <c r="D2" s="12">
        <v>5589</v>
      </c>
      <c r="E2" s="12"/>
      <c r="F2" s="12"/>
      <c r="G2" s="12" t="s">
        <v>173</v>
      </c>
      <c r="H2" s="13" t="s">
        <v>22</v>
      </c>
      <c r="I2" s="12" t="s">
        <v>23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24</v>
      </c>
      <c r="D3" s="12">
        <v>5824</v>
      </c>
      <c r="E3" s="12"/>
      <c r="F3" s="12"/>
      <c r="G3" s="12" t="s">
        <v>174</v>
      </c>
      <c r="H3" s="17" t="s">
        <v>25</v>
      </c>
      <c r="I3" s="12" t="s">
        <v>9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26</v>
      </c>
      <c r="D4" s="12">
        <v>2377</v>
      </c>
      <c r="E4" s="12"/>
      <c r="F4" s="12"/>
      <c r="G4" s="12" t="s">
        <v>175</v>
      </c>
      <c r="H4" s="12" t="s">
        <v>27</v>
      </c>
      <c r="I4" s="5" t="s">
        <v>20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176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28</v>
      </c>
      <c r="D5" s="12">
        <v>5844</v>
      </c>
      <c r="E5" s="12"/>
      <c r="F5" s="12"/>
      <c r="G5" s="12" t="s">
        <v>177</v>
      </c>
      <c r="H5" s="12" t="s">
        <v>29</v>
      </c>
      <c r="I5" s="12" t="s">
        <v>10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178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30</v>
      </c>
      <c r="D6" s="12">
        <v>777</v>
      </c>
      <c r="E6" s="12"/>
      <c r="F6" s="12"/>
      <c r="G6" s="12" t="s">
        <v>179</v>
      </c>
      <c r="H6" s="12" t="s">
        <v>180</v>
      </c>
      <c r="I6" s="12" t="s">
        <v>9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31</v>
      </c>
      <c r="D7" s="12">
        <v>759</v>
      </c>
      <c r="E7" s="12"/>
      <c r="F7" s="12"/>
      <c r="G7" s="12" t="s">
        <v>181</v>
      </c>
      <c r="H7" s="12" t="s">
        <v>180</v>
      </c>
      <c r="I7" s="12" t="s">
        <v>9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32</v>
      </c>
      <c r="D8" s="12">
        <v>721</v>
      </c>
      <c r="E8" s="12"/>
      <c r="F8" s="12"/>
      <c r="G8" s="12" t="s">
        <v>2</v>
      </c>
      <c r="H8" s="12" t="s">
        <v>182</v>
      </c>
      <c r="I8" s="12" t="s">
        <v>33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183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34</v>
      </c>
      <c r="D9" s="12">
        <v>5907</v>
      </c>
      <c r="E9" s="12"/>
      <c r="F9" s="12"/>
      <c r="G9" s="12" t="s">
        <v>184</v>
      </c>
      <c r="H9" s="12" t="s">
        <v>35</v>
      </c>
      <c r="I9" s="12" t="s">
        <v>20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36</v>
      </c>
      <c r="D10" s="12">
        <v>3556</v>
      </c>
      <c r="E10" s="12"/>
      <c r="F10" s="12"/>
      <c r="G10" s="12" t="s">
        <v>185</v>
      </c>
      <c r="H10" s="12" t="s">
        <v>180</v>
      </c>
      <c r="I10" s="12" t="s">
        <v>10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178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37</v>
      </c>
      <c r="D11" s="12">
        <v>5355</v>
      </c>
      <c r="E11" s="12"/>
      <c r="F11" s="12"/>
      <c r="G11" s="12" t="s">
        <v>186</v>
      </c>
      <c r="H11" s="20" t="s">
        <v>38</v>
      </c>
      <c r="I11" s="12" t="s">
        <v>10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187</v>
      </c>
      <c r="AB11" s="12" t="s">
        <v>187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39</v>
      </c>
      <c r="D12" s="12">
        <v>2914</v>
      </c>
      <c r="E12" s="12"/>
      <c r="F12" s="12"/>
      <c r="G12" s="12" t="s">
        <v>188</v>
      </c>
      <c r="H12" s="20" t="s">
        <v>40</v>
      </c>
      <c r="I12" s="12" t="s">
        <v>9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189</v>
      </c>
      <c r="W12" s="12" t="s">
        <v>189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41</v>
      </c>
      <c r="D13" s="12">
        <v>5267</v>
      </c>
      <c r="E13" s="12"/>
      <c r="F13" s="12"/>
      <c r="G13" s="12" t="s">
        <v>190</v>
      </c>
      <c r="H13" s="27" t="s">
        <v>42</v>
      </c>
      <c r="I13" s="12" t="s">
        <v>9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43</v>
      </c>
      <c r="D14" s="12">
        <v>4806</v>
      </c>
      <c r="E14" s="12"/>
      <c r="F14" s="12"/>
      <c r="G14" s="12" t="s">
        <v>170</v>
      </c>
      <c r="H14" s="20" t="s">
        <v>191</v>
      </c>
      <c r="I14" s="12" t="s">
        <v>192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45</v>
      </c>
      <c r="D15" s="12">
        <v>618</v>
      </c>
      <c r="E15" s="12"/>
      <c r="F15" s="12"/>
      <c r="G15" s="12" t="s">
        <v>193</v>
      </c>
      <c r="H15" s="20" t="s">
        <v>46</v>
      </c>
      <c r="I15" s="12" t="s">
        <v>23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172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47</v>
      </c>
      <c r="D16" s="12">
        <v>5847</v>
      </c>
      <c r="E16" s="12"/>
      <c r="F16" s="12"/>
      <c r="G16" s="12" t="s">
        <v>194</v>
      </c>
      <c r="H16" s="20" t="s">
        <v>48</v>
      </c>
      <c r="I16" s="12" t="s">
        <v>9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49</v>
      </c>
      <c r="D17" s="12">
        <v>4353</v>
      </c>
      <c r="E17" s="12"/>
      <c r="F17" s="12"/>
      <c r="G17" s="12" t="s">
        <v>195</v>
      </c>
      <c r="H17" s="12" t="s">
        <v>50</v>
      </c>
      <c r="I17" s="12" t="s">
        <v>9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51</v>
      </c>
      <c r="D18" s="12">
        <v>713</v>
      </c>
      <c r="E18" s="12"/>
      <c r="F18" s="12"/>
      <c r="G18" s="12" t="s">
        <v>196</v>
      </c>
      <c r="H18" s="12" t="s">
        <v>46</v>
      </c>
      <c r="I18" s="12" t="s">
        <v>52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53</v>
      </c>
      <c r="D19" s="12">
        <v>3733</v>
      </c>
      <c r="E19" s="13"/>
      <c r="F19" s="12"/>
      <c r="G19" s="12" t="s">
        <v>197</v>
      </c>
      <c r="H19" s="12" t="s">
        <v>54</v>
      </c>
      <c r="I19" s="12" t="s">
        <v>23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55</v>
      </c>
      <c r="D20" s="12">
        <v>5845</v>
      </c>
      <c r="E20" s="12"/>
      <c r="F20" s="12"/>
      <c r="G20" s="12" t="s">
        <v>198</v>
      </c>
      <c r="H20" s="12" t="s">
        <v>56</v>
      </c>
      <c r="I20" s="12" t="s">
        <v>23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57</v>
      </c>
      <c r="D21" s="12">
        <v>787</v>
      </c>
      <c r="E21" s="12"/>
      <c r="F21" s="12"/>
      <c r="G21" s="12" t="s">
        <v>199</v>
      </c>
      <c r="H21" s="12" t="s">
        <v>58</v>
      </c>
      <c r="I21" s="12" t="s">
        <v>10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59</v>
      </c>
      <c r="D22" s="12">
        <v>3306</v>
      </c>
      <c r="E22" s="12"/>
      <c r="F22" s="12"/>
      <c r="G22" s="12" t="s">
        <v>200</v>
      </c>
      <c r="H22" s="12" t="s">
        <v>60</v>
      </c>
      <c r="I22" s="12" t="s">
        <v>9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61</v>
      </c>
      <c r="D23" s="12">
        <v>721</v>
      </c>
      <c r="E23" s="12"/>
      <c r="F23" s="12"/>
      <c r="G23" s="12" t="s">
        <v>201</v>
      </c>
      <c r="H23" s="12" t="s">
        <v>62</v>
      </c>
      <c r="I23" s="12" t="s">
        <v>23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63</v>
      </c>
      <c r="D24" s="12">
        <v>5137</v>
      </c>
      <c r="E24" s="12"/>
      <c r="F24" s="12"/>
      <c r="G24" s="12" t="s">
        <v>202</v>
      </c>
      <c r="H24" s="12" t="s">
        <v>64</v>
      </c>
      <c r="I24" s="12" t="s">
        <v>12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65</v>
      </c>
      <c r="D25" s="12">
        <v>4522</v>
      </c>
      <c r="E25" s="12"/>
      <c r="F25" s="12"/>
      <c r="G25" s="12" t="s">
        <v>203</v>
      </c>
      <c r="H25" s="12" t="s">
        <v>66</v>
      </c>
      <c r="I25" s="12" t="s">
        <v>44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67</v>
      </c>
      <c r="D26" s="12">
        <v>343</v>
      </c>
      <c r="E26" s="12"/>
      <c r="F26" s="12"/>
      <c r="G26" s="12" t="s">
        <v>204</v>
      </c>
      <c r="H26" s="12" t="s">
        <v>68</v>
      </c>
      <c r="I26" s="12" t="s">
        <v>13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205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69</v>
      </c>
      <c r="D27" s="12">
        <v>4944</v>
      </c>
      <c r="E27" s="12"/>
      <c r="F27" s="12"/>
      <c r="G27" s="12" t="s">
        <v>206</v>
      </c>
      <c r="H27" s="12" t="s">
        <v>70</v>
      </c>
      <c r="I27" s="12" t="s">
        <v>71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72</v>
      </c>
      <c r="D28" s="12">
        <v>753</v>
      </c>
      <c r="E28" s="12"/>
      <c r="F28" s="12"/>
      <c r="G28" s="12" t="s">
        <v>207</v>
      </c>
      <c r="H28" s="12" t="s">
        <v>208</v>
      </c>
      <c r="I28" s="12" t="s">
        <v>10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73</v>
      </c>
      <c r="D29" s="12">
        <v>5044</v>
      </c>
      <c r="E29" s="12"/>
      <c r="F29" s="12"/>
      <c r="G29" s="12" t="s">
        <v>209</v>
      </c>
      <c r="H29" s="12" t="s">
        <v>74</v>
      </c>
      <c r="I29" s="12" t="s">
        <v>23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75</v>
      </c>
      <c r="D30" s="12">
        <v>4981</v>
      </c>
      <c r="E30" s="12"/>
      <c r="F30" s="12"/>
      <c r="G30" s="12" t="s">
        <v>210</v>
      </c>
      <c r="H30" s="12" t="s">
        <v>76</v>
      </c>
      <c r="I30" s="12" t="s">
        <v>9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30</v>
      </c>
      <c r="D31" s="12">
        <v>796</v>
      </c>
      <c r="E31" s="12"/>
      <c r="F31" s="12"/>
      <c r="G31" s="12" t="s">
        <v>211</v>
      </c>
      <c r="H31" s="12" t="s">
        <v>76</v>
      </c>
      <c r="I31" s="12" t="s">
        <v>9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77</v>
      </c>
      <c r="D32" s="12">
        <v>3969</v>
      </c>
      <c r="E32" s="12"/>
      <c r="F32" s="12"/>
      <c r="G32" s="12" t="s">
        <v>212</v>
      </c>
      <c r="H32" s="12" t="s">
        <v>74</v>
      </c>
      <c r="I32" s="12" t="s">
        <v>23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78</v>
      </c>
      <c r="D33" s="12">
        <v>5746</v>
      </c>
      <c r="E33" s="12"/>
      <c r="F33" s="12"/>
      <c r="G33" s="12" t="s">
        <v>213</v>
      </c>
      <c r="H33" s="12" t="s">
        <v>74</v>
      </c>
      <c r="I33" s="12" t="s">
        <v>9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79</v>
      </c>
      <c r="D34" s="12">
        <v>569</v>
      </c>
      <c r="E34" s="12"/>
      <c r="F34" s="12"/>
      <c r="G34" s="12" t="s">
        <v>214</v>
      </c>
      <c r="H34" s="12" t="s">
        <v>76</v>
      </c>
      <c r="I34" s="12" t="s">
        <v>23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80</v>
      </c>
      <c r="D35" s="12">
        <v>2818</v>
      </c>
      <c r="E35" s="12"/>
      <c r="F35" s="12"/>
      <c r="G35" s="12" t="s">
        <v>215</v>
      </c>
      <c r="H35" s="12" t="s">
        <v>81</v>
      </c>
      <c r="I35" s="12" t="s">
        <v>14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82</v>
      </c>
      <c r="D36" s="12">
        <v>797</v>
      </c>
      <c r="E36" s="12"/>
      <c r="F36" s="12"/>
      <c r="G36" s="12" t="s">
        <v>216</v>
      </c>
      <c r="H36" s="12" t="s">
        <v>83</v>
      </c>
      <c r="I36" s="12" t="s">
        <v>9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189</v>
      </c>
      <c r="Y36" s="12"/>
      <c r="Z36" s="12"/>
      <c r="AA36" s="12"/>
      <c r="AB36" s="12"/>
      <c r="AC36" s="12" t="s">
        <v>217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84</v>
      </c>
      <c r="D37" s="12">
        <v>295</v>
      </c>
      <c r="E37" s="12"/>
      <c r="F37" s="12"/>
      <c r="G37" s="12" t="s">
        <v>218</v>
      </c>
      <c r="H37" s="12" t="s">
        <v>85</v>
      </c>
      <c r="I37" s="12" t="s">
        <v>15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86</v>
      </c>
      <c r="D38" s="12">
        <v>311</v>
      </c>
      <c r="E38" s="12"/>
      <c r="F38" s="12"/>
      <c r="G38" s="12" t="s">
        <v>219</v>
      </c>
      <c r="H38" s="12" t="s">
        <v>87</v>
      </c>
      <c r="I38" s="12" t="s">
        <v>88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89</v>
      </c>
      <c r="D39" s="12">
        <v>475</v>
      </c>
      <c r="E39" s="12"/>
      <c r="F39" s="12"/>
      <c r="G39" s="12" t="s">
        <v>3</v>
      </c>
      <c r="H39" s="12" t="s">
        <v>90</v>
      </c>
      <c r="I39" s="12" t="s">
        <v>16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220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91</v>
      </c>
      <c r="D40" s="12">
        <v>4934</v>
      </c>
      <c r="E40" s="12"/>
      <c r="F40" s="12"/>
      <c r="G40" s="12" t="s">
        <v>221</v>
      </c>
      <c r="H40" s="12" t="s">
        <v>76</v>
      </c>
      <c r="I40" s="12" t="s">
        <v>9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189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92</v>
      </c>
      <c r="D41" s="12">
        <v>524</v>
      </c>
      <c r="E41" s="12"/>
      <c r="F41" s="12"/>
      <c r="G41" s="12" t="s">
        <v>4</v>
      </c>
      <c r="H41" s="12" t="s">
        <v>93</v>
      </c>
      <c r="I41" s="12" t="s">
        <v>94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95</v>
      </c>
      <c r="D42" s="12">
        <v>630</v>
      </c>
      <c r="E42" s="12"/>
      <c r="F42" s="12"/>
      <c r="G42" s="12" t="s">
        <v>222</v>
      </c>
      <c r="H42" s="12" t="s">
        <v>96</v>
      </c>
      <c r="I42" s="12" t="s">
        <v>9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189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97</v>
      </c>
      <c r="D43" s="12">
        <v>1411</v>
      </c>
      <c r="E43" s="12"/>
      <c r="F43" s="12"/>
      <c r="G43" s="12" t="s">
        <v>223</v>
      </c>
      <c r="H43" s="12" t="s">
        <v>98</v>
      </c>
      <c r="I43" s="12" t="s">
        <v>10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178</v>
      </c>
      <c r="AA43" s="12">
        <v>34</v>
      </c>
      <c r="AB43" s="12">
        <v>26</v>
      </c>
      <c r="AC43" s="12" t="s">
        <v>187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99</v>
      </c>
      <c r="D44" s="12">
        <v>5560</v>
      </c>
      <c r="E44" s="12"/>
      <c r="F44" s="12"/>
      <c r="G44" s="12" t="s">
        <v>224</v>
      </c>
      <c r="H44" s="12" t="s">
        <v>100</v>
      </c>
      <c r="I44" s="12" t="s">
        <v>94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101</v>
      </c>
      <c r="D45" s="12">
        <v>2681</v>
      </c>
      <c r="E45" s="12"/>
      <c r="F45" s="12"/>
      <c r="G45" s="12" t="s">
        <v>225</v>
      </c>
      <c r="H45" s="12" t="s">
        <v>102</v>
      </c>
      <c r="I45" s="12" t="s">
        <v>103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104</v>
      </c>
      <c r="D46" s="12">
        <v>4923</v>
      </c>
      <c r="E46" s="12"/>
      <c r="F46" s="12"/>
      <c r="G46" s="12" t="s">
        <v>226</v>
      </c>
      <c r="H46" s="12" t="s">
        <v>105</v>
      </c>
      <c r="I46" s="12" t="s">
        <v>9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106</v>
      </c>
      <c r="D47" s="12">
        <v>741</v>
      </c>
      <c r="E47" s="12"/>
      <c r="F47" s="12"/>
      <c r="G47" s="12" t="s">
        <v>227</v>
      </c>
      <c r="H47" s="12" t="s">
        <v>107</v>
      </c>
      <c r="I47" s="12" t="s">
        <v>11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108</v>
      </c>
      <c r="D48" s="12">
        <v>4976</v>
      </c>
      <c r="E48" s="12"/>
      <c r="F48" s="12"/>
      <c r="G48" s="12" t="s">
        <v>228</v>
      </c>
      <c r="H48" s="12" t="s">
        <v>109</v>
      </c>
      <c r="I48" s="12" t="s">
        <v>110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111</v>
      </c>
      <c r="D49" s="12">
        <v>5857</v>
      </c>
      <c r="E49" s="12"/>
      <c r="F49" s="12"/>
      <c r="G49" s="12" t="s">
        <v>229</v>
      </c>
      <c r="H49" s="12" t="s">
        <v>112</v>
      </c>
      <c r="I49" s="12" t="s">
        <v>113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114</v>
      </c>
      <c r="D50" s="12">
        <v>731</v>
      </c>
      <c r="E50" s="12"/>
      <c r="F50" s="12"/>
      <c r="G50" s="12" t="s">
        <v>230</v>
      </c>
      <c r="H50" s="12" t="s">
        <v>115</v>
      </c>
      <c r="I50" s="12" t="s">
        <v>116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117</v>
      </c>
      <c r="D51" s="12">
        <v>5913</v>
      </c>
      <c r="E51" s="12"/>
      <c r="F51" s="12"/>
      <c r="G51" s="12" t="s">
        <v>231</v>
      </c>
      <c r="H51" s="12" t="s">
        <v>115</v>
      </c>
      <c r="I51" s="12" t="s">
        <v>116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118</v>
      </c>
      <c r="D52" s="12">
        <v>5661</v>
      </c>
      <c r="E52" s="12"/>
      <c r="F52" s="12"/>
      <c r="G52" s="12" t="s">
        <v>232</v>
      </c>
      <c r="H52" s="12" t="s">
        <v>119</v>
      </c>
      <c r="I52" s="12" t="s">
        <v>120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121</v>
      </c>
      <c r="D53" s="12">
        <v>5951</v>
      </c>
      <c r="E53" s="12"/>
      <c r="F53" s="12"/>
      <c r="G53" s="12" t="s">
        <v>233</v>
      </c>
      <c r="H53" s="12" t="s">
        <v>119</v>
      </c>
      <c r="I53" s="12" t="s">
        <v>120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122</v>
      </c>
      <c r="D54" s="12">
        <v>5259</v>
      </c>
      <c r="E54" s="12"/>
      <c r="F54" s="12"/>
      <c r="G54" s="12" t="s">
        <v>5</v>
      </c>
      <c r="H54" s="12" t="s">
        <v>123</v>
      </c>
      <c r="I54" s="12" t="s">
        <v>124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125</v>
      </c>
      <c r="D55" s="12">
        <v>641</v>
      </c>
      <c r="E55" s="12"/>
      <c r="F55" s="12"/>
      <c r="G55" s="12" t="s">
        <v>7</v>
      </c>
      <c r="H55" s="12" t="s">
        <v>126</v>
      </c>
      <c r="I55" s="12" t="s">
        <v>9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217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127</v>
      </c>
      <c r="D56" s="12">
        <v>3397</v>
      </c>
      <c r="E56" s="12"/>
      <c r="F56" s="12"/>
      <c r="G56" s="12" t="s">
        <v>234</v>
      </c>
      <c r="H56" s="12" t="s">
        <v>128</v>
      </c>
      <c r="I56" s="12" t="s">
        <v>10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129</v>
      </c>
      <c r="D57" s="12">
        <v>747</v>
      </c>
      <c r="E57" s="12"/>
      <c r="F57" s="12"/>
      <c r="G57" s="12" t="s">
        <v>235</v>
      </c>
      <c r="H57" s="12" t="s">
        <v>130</v>
      </c>
      <c r="I57" s="12" t="s">
        <v>94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131</v>
      </c>
      <c r="D58" s="12">
        <v>3792</v>
      </c>
      <c r="E58" s="12"/>
      <c r="F58" s="12"/>
      <c r="G58" s="12" t="s">
        <v>236</v>
      </c>
      <c r="H58" s="12" t="s">
        <v>132</v>
      </c>
      <c r="I58" s="12" t="s">
        <v>133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134</v>
      </c>
      <c r="D59" s="12">
        <v>5611</v>
      </c>
      <c r="E59" s="12"/>
      <c r="F59" s="12"/>
      <c r="G59" s="12" t="s">
        <v>237</v>
      </c>
      <c r="H59" s="12" t="s">
        <v>135</v>
      </c>
      <c r="I59" s="12" t="s">
        <v>136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134</v>
      </c>
      <c r="D60" s="12">
        <v>2515</v>
      </c>
      <c r="E60" s="12"/>
      <c r="F60" s="12"/>
      <c r="G60" s="12" t="s">
        <v>6</v>
      </c>
      <c r="H60" s="12" t="s">
        <v>137</v>
      </c>
      <c r="I60" s="12" t="s">
        <v>138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139</v>
      </c>
      <c r="D61" s="12">
        <v>452</v>
      </c>
      <c r="E61" s="12"/>
      <c r="F61" s="12"/>
      <c r="G61" s="12" t="s">
        <v>8</v>
      </c>
      <c r="H61" s="12" t="s">
        <v>140</v>
      </c>
      <c r="I61" s="12" t="s">
        <v>141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142</v>
      </c>
      <c r="D62" s="12">
        <v>4261</v>
      </c>
      <c r="E62" s="12"/>
      <c r="F62" s="12"/>
      <c r="G62" s="12" t="s">
        <v>238</v>
      </c>
      <c r="H62" s="12" t="s">
        <v>143</v>
      </c>
      <c r="I62" s="12" t="s">
        <v>12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144</v>
      </c>
      <c r="D63" s="12">
        <v>4581</v>
      </c>
      <c r="E63" s="12"/>
      <c r="F63" s="12"/>
      <c r="G63" s="12" t="s">
        <v>239</v>
      </c>
      <c r="H63" s="12" t="s">
        <v>145</v>
      </c>
      <c r="I63" s="12" t="s">
        <v>10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146</v>
      </c>
      <c r="D64" s="12">
        <v>5134</v>
      </c>
      <c r="E64" s="12"/>
      <c r="F64" s="12"/>
      <c r="G64" s="12" t="s">
        <v>240</v>
      </c>
      <c r="H64" s="12" t="s">
        <v>147</v>
      </c>
      <c r="I64" s="12" t="s">
        <v>9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148</v>
      </c>
      <c r="D65" s="12">
        <v>2239</v>
      </c>
      <c r="E65" s="12"/>
      <c r="F65" s="12"/>
      <c r="G65" s="12" t="s">
        <v>241</v>
      </c>
      <c r="H65" s="12" t="s">
        <v>149</v>
      </c>
      <c r="I65" s="12" t="s">
        <v>110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150</v>
      </c>
      <c r="D66" s="12">
        <v>545</v>
      </c>
      <c r="E66" s="12"/>
      <c r="F66" s="12"/>
      <c r="G66" s="12" t="s">
        <v>242</v>
      </c>
      <c r="H66" s="12" t="s">
        <v>151</v>
      </c>
      <c r="I66" s="12" t="s">
        <v>120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152</v>
      </c>
      <c r="D67" s="12">
        <v>1746</v>
      </c>
      <c r="E67" s="12"/>
      <c r="F67" s="12"/>
      <c r="G67" s="12" t="s">
        <v>243</v>
      </c>
      <c r="H67" s="12" t="s">
        <v>153</v>
      </c>
      <c r="I67" s="12" t="s">
        <v>14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154</v>
      </c>
      <c r="D68" s="12">
        <v>561</v>
      </c>
      <c r="E68" s="12"/>
      <c r="F68" s="12"/>
      <c r="G68" s="12" t="s">
        <v>244</v>
      </c>
      <c r="H68" s="12" t="s">
        <v>155</v>
      </c>
      <c r="I68" s="12" t="s">
        <v>9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156</v>
      </c>
      <c r="D69" s="12">
        <v>694</v>
      </c>
      <c r="E69" s="12"/>
      <c r="F69" s="12"/>
      <c r="G69" s="12" t="s">
        <v>245</v>
      </c>
      <c r="H69" s="12" t="s">
        <v>157</v>
      </c>
      <c r="I69" s="12" t="s">
        <v>158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159</v>
      </c>
      <c r="D70" s="12">
        <v>5238</v>
      </c>
      <c r="E70" s="12"/>
      <c r="F70" s="12"/>
      <c r="G70" s="12" t="s">
        <v>246</v>
      </c>
      <c r="H70" s="12" t="s">
        <v>119</v>
      </c>
      <c r="I70" s="12" t="s">
        <v>11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160</v>
      </c>
      <c r="D71" s="12">
        <v>1796</v>
      </c>
      <c r="E71" s="12"/>
      <c r="F71" s="12"/>
      <c r="G71" s="12" t="s">
        <v>247</v>
      </c>
      <c r="H71" s="12" t="s">
        <v>161</v>
      </c>
      <c r="I71" s="12" t="s">
        <v>17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162</v>
      </c>
      <c r="D72" s="12">
        <v>666</v>
      </c>
      <c r="E72" s="12"/>
      <c r="F72" s="12"/>
      <c r="G72" s="12" t="s">
        <v>248</v>
      </c>
      <c r="H72" s="12" t="s">
        <v>163</v>
      </c>
      <c r="I72" s="12" t="s">
        <v>164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165</v>
      </c>
      <c r="D73" s="12">
        <v>37</v>
      </c>
      <c r="E73" s="12"/>
      <c r="F73" s="12"/>
      <c r="G73" s="12" t="s">
        <v>249</v>
      </c>
      <c r="H73" s="12" t="s">
        <v>166</v>
      </c>
      <c r="I73" s="12" t="s">
        <v>12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167</v>
      </c>
      <c r="D74" s="12">
        <v>5544</v>
      </c>
      <c r="E74" s="12"/>
      <c r="F74" s="12"/>
      <c r="G74" s="12" t="s">
        <v>250</v>
      </c>
      <c r="H74" s="12" t="s">
        <v>168</v>
      </c>
      <c r="I74" s="12" t="s">
        <v>169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="50" zoomScaleNormal="75" zoomScaleSheetLayoutView="50" zoomScalePageLayoutView="0" workbookViewId="0" topLeftCell="B1">
      <selection activeCell="R30" sqref="R30"/>
    </sheetView>
  </sheetViews>
  <sheetFormatPr defaultColWidth="9.00390625" defaultRowHeight="13.5"/>
  <cols>
    <col min="1" max="1" width="8.625" style="1" customWidth="1"/>
    <col min="2" max="2" width="35.125" style="1" customWidth="1"/>
    <col min="3" max="3" width="14.00390625" style="1" customWidth="1"/>
    <col min="4" max="4" width="13.00390625" style="1" customWidth="1"/>
    <col min="5" max="5" width="11.375" style="1" customWidth="1"/>
    <col min="6" max="6" width="9.875" style="1" customWidth="1"/>
    <col min="7" max="7" width="10.25390625" style="1" customWidth="1"/>
    <col min="8" max="8" width="9.875" style="1" customWidth="1"/>
    <col min="9" max="9" width="10.125" style="1" customWidth="1"/>
    <col min="10" max="10" width="21.125" style="1" customWidth="1"/>
    <col min="11" max="11" width="18.625" style="1" customWidth="1"/>
    <col min="12" max="12" width="9.50390625" style="1" customWidth="1"/>
    <col min="13" max="16384" width="9.00390625" style="1" customWidth="1"/>
  </cols>
  <sheetData>
    <row r="1" spans="3:5" ht="6.75" customHeight="1" thickBot="1">
      <c r="C1" s="1051"/>
      <c r="D1" s="1051"/>
      <c r="E1" s="1051"/>
    </row>
    <row r="2" spans="1:14" s="35" customFormat="1" ht="35.25" customHeight="1" thickTop="1">
      <c r="A2" s="36"/>
      <c r="B2" s="1058" t="s">
        <v>408</v>
      </c>
      <c r="C2" s="1068" t="s">
        <v>407</v>
      </c>
      <c r="D2" s="1069"/>
      <c r="E2" s="1069"/>
      <c r="F2" s="1069"/>
      <c r="G2" s="1069"/>
      <c r="H2" s="1069"/>
      <c r="I2" s="1069"/>
      <c r="J2" s="1070"/>
      <c r="K2" s="1076" t="s">
        <v>404</v>
      </c>
      <c r="L2" s="1077"/>
      <c r="M2" s="1077"/>
      <c r="N2" s="1077"/>
    </row>
    <row r="3" spans="1:14" s="35" customFormat="1" ht="34.5" customHeight="1" thickBot="1">
      <c r="A3" s="55"/>
      <c r="B3" s="1058"/>
      <c r="C3" s="1071"/>
      <c r="D3" s="1072"/>
      <c r="E3" s="1072"/>
      <c r="F3" s="1072"/>
      <c r="G3" s="1072"/>
      <c r="H3" s="1072"/>
      <c r="I3" s="1072"/>
      <c r="J3" s="1073"/>
      <c r="K3" s="1078" t="s">
        <v>405</v>
      </c>
      <c r="L3" s="1079"/>
      <c r="M3" s="1079"/>
      <c r="N3" s="1079"/>
    </row>
    <row r="4" spans="2:14" s="35" customFormat="1" ht="30.75" customHeight="1" thickBot="1" thickTop="1">
      <c r="B4" s="61"/>
      <c r="C4" s="1059" t="s">
        <v>402</v>
      </c>
      <c r="D4" s="1059"/>
      <c r="E4" s="1059"/>
      <c r="F4" s="1059"/>
      <c r="G4" s="1059"/>
      <c r="H4" s="1059"/>
      <c r="I4" s="1059"/>
      <c r="J4" s="1059"/>
      <c r="K4" s="1080" t="s">
        <v>406</v>
      </c>
      <c r="L4" s="1080"/>
      <c r="M4" s="1080"/>
      <c r="N4" s="1080"/>
    </row>
    <row r="5" spans="1:14" s="35" customFormat="1" ht="23.25" customHeight="1" thickTop="1">
      <c r="A5" s="100" t="s">
        <v>326</v>
      </c>
      <c r="B5" s="1052" t="s">
        <v>265</v>
      </c>
      <c r="C5" s="1052" t="s">
        <v>266</v>
      </c>
      <c r="D5" s="1056" t="s">
        <v>311</v>
      </c>
      <c r="E5" s="1054" t="s">
        <v>276</v>
      </c>
      <c r="F5" s="1060" t="s">
        <v>278</v>
      </c>
      <c r="G5" s="1062" t="s">
        <v>301</v>
      </c>
      <c r="H5" s="1063"/>
      <c r="I5" s="1064"/>
      <c r="J5" s="1065" t="s">
        <v>282</v>
      </c>
      <c r="K5" s="68" t="s">
        <v>340</v>
      </c>
      <c r="L5" s="1081" t="s">
        <v>401</v>
      </c>
      <c r="M5" s="1074" t="s">
        <v>400</v>
      </c>
      <c r="N5" s="1075"/>
    </row>
    <row r="6" spans="1:14" s="35" customFormat="1" ht="24.75" customHeight="1" thickBot="1">
      <c r="A6" s="101" t="s">
        <v>254</v>
      </c>
      <c r="B6" s="1053"/>
      <c r="C6" s="1053"/>
      <c r="D6" s="1057"/>
      <c r="E6" s="1055"/>
      <c r="F6" s="1061"/>
      <c r="G6" s="51" t="s">
        <v>279</v>
      </c>
      <c r="H6" s="51" t="s">
        <v>280</v>
      </c>
      <c r="I6" s="51" t="s">
        <v>281</v>
      </c>
      <c r="J6" s="1066"/>
      <c r="K6" s="78" t="s">
        <v>254</v>
      </c>
      <c r="L6" s="1082"/>
      <c r="M6" s="62" t="s">
        <v>1</v>
      </c>
      <c r="N6" s="63" t="s">
        <v>254</v>
      </c>
    </row>
    <row r="7" spans="1:27" s="35" customFormat="1" ht="34.5" customHeight="1">
      <c r="A7" s="102">
        <v>1</v>
      </c>
      <c r="B7" s="58" t="s">
        <v>288</v>
      </c>
      <c r="C7" s="64" t="s">
        <v>327</v>
      </c>
      <c r="D7" s="65" t="s">
        <v>9</v>
      </c>
      <c r="E7" s="66">
        <v>0.76</v>
      </c>
      <c r="F7" s="92">
        <v>1</v>
      </c>
      <c r="G7" s="75">
        <v>2</v>
      </c>
      <c r="H7" s="75">
        <v>9</v>
      </c>
      <c r="I7" s="75">
        <v>17</v>
      </c>
      <c r="J7" s="59">
        <f aca="true" t="shared" si="0" ref="J7:J41">(G7*3600+H7*60+I7)*E7</f>
        <v>5895.32</v>
      </c>
      <c r="K7" s="97" t="s">
        <v>360</v>
      </c>
      <c r="L7" s="73">
        <v>100</v>
      </c>
      <c r="M7" s="69">
        <v>100</v>
      </c>
      <c r="N7" s="70">
        <v>1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5" s="35" customFormat="1" ht="34.5" customHeight="1">
      <c r="A8" s="103">
        <v>2</v>
      </c>
      <c r="B8" s="52" t="s">
        <v>263</v>
      </c>
      <c r="C8" s="42" t="s">
        <v>267</v>
      </c>
      <c r="D8" s="40" t="s">
        <v>9</v>
      </c>
      <c r="E8" s="44">
        <v>0.69</v>
      </c>
      <c r="F8" s="93">
        <v>11</v>
      </c>
      <c r="G8" s="76">
        <v>2</v>
      </c>
      <c r="H8" s="76">
        <v>27</v>
      </c>
      <c r="I8" s="76">
        <v>51</v>
      </c>
      <c r="J8" s="60">
        <f t="shared" si="0"/>
        <v>6120.99</v>
      </c>
      <c r="K8" s="98" t="s">
        <v>361</v>
      </c>
      <c r="L8" s="74">
        <v>99</v>
      </c>
      <c r="M8" s="71">
        <v>99</v>
      </c>
      <c r="N8" s="72">
        <v>2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7" s="35" customFormat="1" ht="34.5" customHeight="1">
      <c r="A9" s="103">
        <v>3</v>
      </c>
      <c r="B9" s="52" t="s">
        <v>292</v>
      </c>
      <c r="C9" s="48" t="s">
        <v>270</v>
      </c>
      <c r="D9" s="40" t="s">
        <v>12</v>
      </c>
      <c r="E9" s="44">
        <v>0.71</v>
      </c>
      <c r="F9" s="93">
        <v>9</v>
      </c>
      <c r="G9" s="76">
        <v>2</v>
      </c>
      <c r="H9" s="76">
        <v>24</v>
      </c>
      <c r="I9" s="76">
        <v>30</v>
      </c>
      <c r="J9" s="60">
        <f t="shared" si="0"/>
        <v>6155.7</v>
      </c>
      <c r="K9" s="98" t="s">
        <v>362</v>
      </c>
      <c r="L9" s="74">
        <v>98</v>
      </c>
      <c r="M9" s="71">
        <v>98</v>
      </c>
      <c r="N9" s="72">
        <v>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9" s="35" customFormat="1" ht="34.5" customHeight="1">
      <c r="A10" s="103">
        <v>4</v>
      </c>
      <c r="B10" s="54" t="s">
        <v>299</v>
      </c>
      <c r="C10" s="42" t="s">
        <v>275</v>
      </c>
      <c r="D10" s="40" t="s">
        <v>9</v>
      </c>
      <c r="E10" s="44">
        <v>0.64</v>
      </c>
      <c r="F10" s="94">
        <v>21</v>
      </c>
      <c r="G10" s="76">
        <v>2</v>
      </c>
      <c r="H10" s="77">
        <v>42</v>
      </c>
      <c r="I10" s="77">
        <v>2</v>
      </c>
      <c r="J10" s="60">
        <f t="shared" si="0"/>
        <v>6222.08</v>
      </c>
      <c r="K10" s="98" t="s">
        <v>363</v>
      </c>
      <c r="L10" s="74">
        <v>97</v>
      </c>
      <c r="M10" s="71">
        <v>97</v>
      </c>
      <c r="N10" s="72">
        <v>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38" customFormat="1" ht="34.5" customHeight="1">
      <c r="A11" s="103">
        <v>5</v>
      </c>
      <c r="B11" s="52" t="s">
        <v>293</v>
      </c>
      <c r="C11" s="42" t="s">
        <v>304</v>
      </c>
      <c r="D11" s="40" t="s">
        <v>9</v>
      </c>
      <c r="E11" s="49">
        <v>0.7</v>
      </c>
      <c r="F11" s="93">
        <v>12</v>
      </c>
      <c r="G11" s="76">
        <v>2</v>
      </c>
      <c r="H11" s="76">
        <v>28</v>
      </c>
      <c r="I11" s="76">
        <v>29</v>
      </c>
      <c r="J11" s="60">
        <f t="shared" si="0"/>
        <v>6236.299999999999</v>
      </c>
      <c r="K11" s="98" t="s">
        <v>364</v>
      </c>
      <c r="L11" s="74">
        <v>96</v>
      </c>
      <c r="M11" s="71">
        <v>96</v>
      </c>
      <c r="N11" s="72">
        <v>5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7" s="35" customFormat="1" ht="34.5" customHeight="1">
      <c r="A12" s="103">
        <v>6</v>
      </c>
      <c r="B12" s="52" t="s">
        <v>287</v>
      </c>
      <c r="C12" s="48" t="s">
        <v>328</v>
      </c>
      <c r="D12" s="40" t="s">
        <v>120</v>
      </c>
      <c r="E12" s="44">
        <v>0.76</v>
      </c>
      <c r="F12" s="93">
        <v>3</v>
      </c>
      <c r="G12" s="76">
        <v>2</v>
      </c>
      <c r="H12" s="76">
        <v>16</v>
      </c>
      <c r="I12" s="76">
        <v>52</v>
      </c>
      <c r="J12" s="60">
        <f t="shared" si="0"/>
        <v>6241.12</v>
      </c>
      <c r="K12" s="98" t="s">
        <v>365</v>
      </c>
      <c r="L12" s="74">
        <v>95</v>
      </c>
      <c r="M12" s="71">
        <v>95</v>
      </c>
      <c r="N12" s="72">
        <v>6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s="35" customFormat="1" ht="34.5" customHeight="1">
      <c r="A13" s="103">
        <v>7</v>
      </c>
      <c r="B13" s="53" t="s">
        <v>290</v>
      </c>
      <c r="C13" s="48" t="s">
        <v>270</v>
      </c>
      <c r="D13" s="40" t="s">
        <v>9</v>
      </c>
      <c r="E13" s="44">
        <v>0.75</v>
      </c>
      <c r="F13" s="93">
        <v>5</v>
      </c>
      <c r="G13" s="76">
        <v>2</v>
      </c>
      <c r="H13" s="76">
        <v>20</v>
      </c>
      <c r="I13" s="76">
        <v>1</v>
      </c>
      <c r="J13" s="60">
        <f t="shared" si="0"/>
        <v>6300.75</v>
      </c>
      <c r="K13" s="98" t="s">
        <v>366</v>
      </c>
      <c r="L13" s="74">
        <v>94</v>
      </c>
      <c r="M13" s="71">
        <v>94</v>
      </c>
      <c r="N13" s="72">
        <v>7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14" ht="34.5" customHeight="1">
      <c r="A14" s="103">
        <v>8</v>
      </c>
      <c r="B14" s="53" t="s">
        <v>315</v>
      </c>
      <c r="C14" s="48" t="s">
        <v>307</v>
      </c>
      <c r="D14" s="40" t="s">
        <v>303</v>
      </c>
      <c r="E14" s="56">
        <v>0.65</v>
      </c>
      <c r="F14" s="94">
        <v>22</v>
      </c>
      <c r="G14" s="76">
        <v>2</v>
      </c>
      <c r="H14" s="77">
        <v>42</v>
      </c>
      <c r="I14" s="77">
        <v>19</v>
      </c>
      <c r="J14" s="60">
        <f t="shared" si="0"/>
        <v>6330.35</v>
      </c>
      <c r="K14" s="98" t="s">
        <v>367</v>
      </c>
      <c r="L14" s="74">
        <v>93</v>
      </c>
      <c r="M14" s="71" t="s">
        <v>339</v>
      </c>
      <c r="N14" s="72" t="s">
        <v>252</v>
      </c>
    </row>
    <row r="15" spans="1:27" s="35" customFormat="1" ht="34.5" customHeight="1">
      <c r="A15" s="103">
        <v>9</v>
      </c>
      <c r="B15" s="52" t="s">
        <v>261</v>
      </c>
      <c r="C15" s="48" t="s">
        <v>267</v>
      </c>
      <c r="D15" s="40" t="s">
        <v>110</v>
      </c>
      <c r="E15" s="44">
        <v>0.71</v>
      </c>
      <c r="F15" s="93">
        <v>13</v>
      </c>
      <c r="G15" s="76">
        <v>2</v>
      </c>
      <c r="H15" s="76">
        <v>28</v>
      </c>
      <c r="I15" s="76">
        <v>40</v>
      </c>
      <c r="J15" s="60">
        <f t="shared" si="0"/>
        <v>6333.2</v>
      </c>
      <c r="K15" s="98" t="s">
        <v>368</v>
      </c>
      <c r="L15" s="74">
        <v>92</v>
      </c>
      <c r="M15" s="71">
        <v>92</v>
      </c>
      <c r="N15" s="72">
        <v>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14" s="38" customFormat="1" ht="34.5" customHeight="1">
      <c r="A16" s="103">
        <v>10</v>
      </c>
      <c r="B16" s="52" t="s">
        <v>318</v>
      </c>
      <c r="C16" s="42" t="s">
        <v>270</v>
      </c>
      <c r="D16" s="40" t="s">
        <v>120</v>
      </c>
      <c r="E16" s="44">
        <v>0.74</v>
      </c>
      <c r="F16" s="94">
        <v>6</v>
      </c>
      <c r="G16" s="76">
        <v>2</v>
      </c>
      <c r="H16" s="77">
        <v>22</v>
      </c>
      <c r="I16" s="77">
        <v>48</v>
      </c>
      <c r="J16" s="60">
        <f t="shared" si="0"/>
        <v>6340.32</v>
      </c>
      <c r="K16" s="98" t="s">
        <v>369</v>
      </c>
      <c r="L16" s="74">
        <v>91</v>
      </c>
      <c r="M16" s="71" t="s">
        <v>339</v>
      </c>
      <c r="N16" s="72" t="s">
        <v>252</v>
      </c>
    </row>
    <row r="17" spans="1:14" ht="34.5" customHeight="1">
      <c r="A17" s="103">
        <v>11</v>
      </c>
      <c r="B17" s="52" t="s">
        <v>269</v>
      </c>
      <c r="C17" s="48" t="s">
        <v>271</v>
      </c>
      <c r="D17" s="40" t="s">
        <v>303</v>
      </c>
      <c r="E17" s="44">
        <v>0.61</v>
      </c>
      <c r="F17" s="93">
        <v>32</v>
      </c>
      <c r="G17" s="76">
        <v>2</v>
      </c>
      <c r="H17" s="76">
        <v>54</v>
      </c>
      <c r="I17" s="76">
        <v>31</v>
      </c>
      <c r="J17" s="60">
        <f t="shared" si="0"/>
        <v>6387.3099999999995</v>
      </c>
      <c r="K17" s="98" t="s">
        <v>370</v>
      </c>
      <c r="L17" s="74">
        <v>90</v>
      </c>
      <c r="M17" s="71">
        <v>90</v>
      </c>
      <c r="N17" s="72">
        <v>9</v>
      </c>
    </row>
    <row r="18" spans="1:14" ht="34.5" customHeight="1">
      <c r="A18" s="103">
        <v>12</v>
      </c>
      <c r="B18" s="52" t="s">
        <v>294</v>
      </c>
      <c r="C18" s="48" t="s">
        <v>306</v>
      </c>
      <c r="D18" s="40" t="s">
        <v>110</v>
      </c>
      <c r="E18" s="44">
        <v>0.67</v>
      </c>
      <c r="F18" s="94">
        <v>19</v>
      </c>
      <c r="G18" s="76">
        <v>2</v>
      </c>
      <c r="H18" s="77">
        <v>39</v>
      </c>
      <c r="I18" s="77">
        <v>27</v>
      </c>
      <c r="J18" s="60">
        <f t="shared" si="0"/>
        <v>6409.89</v>
      </c>
      <c r="K18" s="98" t="s">
        <v>371</v>
      </c>
      <c r="L18" s="74">
        <v>89</v>
      </c>
      <c r="M18" s="71">
        <v>89</v>
      </c>
      <c r="N18" s="72">
        <v>10</v>
      </c>
    </row>
    <row r="19" spans="1:27" s="35" customFormat="1" ht="34.5" customHeight="1">
      <c r="A19" s="103">
        <v>13</v>
      </c>
      <c r="B19" s="52" t="s">
        <v>316</v>
      </c>
      <c r="C19" s="42" t="s">
        <v>253</v>
      </c>
      <c r="D19" s="40" t="s">
        <v>9</v>
      </c>
      <c r="E19" s="44">
        <v>0.65</v>
      </c>
      <c r="F19" s="94">
        <v>24</v>
      </c>
      <c r="G19" s="76">
        <v>2</v>
      </c>
      <c r="H19" s="77">
        <v>44</v>
      </c>
      <c r="I19" s="77">
        <v>34</v>
      </c>
      <c r="J19" s="60">
        <f t="shared" si="0"/>
        <v>6418.1</v>
      </c>
      <c r="K19" s="98" t="s">
        <v>372</v>
      </c>
      <c r="L19" s="74">
        <v>88</v>
      </c>
      <c r="M19" s="71">
        <v>88</v>
      </c>
      <c r="N19" s="72">
        <v>11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14" s="35" customFormat="1" ht="34.5" customHeight="1">
      <c r="A20" s="103">
        <v>14</v>
      </c>
      <c r="B20" s="52" t="s">
        <v>256</v>
      </c>
      <c r="C20" s="48" t="s">
        <v>329</v>
      </c>
      <c r="D20" s="40" t="s">
        <v>158</v>
      </c>
      <c r="E20" s="44">
        <v>0.82</v>
      </c>
      <c r="F20" s="93">
        <v>2</v>
      </c>
      <c r="G20" s="76">
        <v>2</v>
      </c>
      <c r="H20" s="76">
        <v>11</v>
      </c>
      <c r="I20" s="76">
        <v>45</v>
      </c>
      <c r="J20" s="60">
        <f t="shared" si="0"/>
        <v>6482.099999999999</v>
      </c>
      <c r="K20" s="98" t="s">
        <v>373</v>
      </c>
      <c r="L20" s="74">
        <v>87</v>
      </c>
      <c r="M20" s="71">
        <v>87</v>
      </c>
      <c r="N20" s="72">
        <v>12</v>
      </c>
    </row>
    <row r="21" spans="1:27" s="35" customFormat="1" ht="34.5" customHeight="1">
      <c r="A21" s="103">
        <v>15</v>
      </c>
      <c r="B21" s="52" t="s">
        <v>260</v>
      </c>
      <c r="C21" s="48" t="s">
        <v>273</v>
      </c>
      <c r="D21" s="40" t="s">
        <v>303</v>
      </c>
      <c r="E21" s="44">
        <v>0.7</v>
      </c>
      <c r="F21" s="93">
        <v>17</v>
      </c>
      <c r="G21" s="76">
        <v>2</v>
      </c>
      <c r="H21" s="76">
        <v>34</v>
      </c>
      <c r="I21" s="76">
        <v>53</v>
      </c>
      <c r="J21" s="60">
        <f t="shared" si="0"/>
        <v>6505.099999999999</v>
      </c>
      <c r="K21" s="98" t="s">
        <v>374</v>
      </c>
      <c r="L21" s="74">
        <v>86</v>
      </c>
      <c r="M21" s="71">
        <v>86</v>
      </c>
      <c r="N21" s="72">
        <v>13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s="38" customFormat="1" ht="34.5" customHeight="1">
      <c r="A22" s="103">
        <v>16</v>
      </c>
      <c r="B22" s="52" t="s">
        <v>255</v>
      </c>
      <c r="C22" s="48" t="s">
        <v>253</v>
      </c>
      <c r="D22" s="40" t="s">
        <v>158</v>
      </c>
      <c r="E22" s="44">
        <v>0.64</v>
      </c>
      <c r="F22" s="93">
        <v>27</v>
      </c>
      <c r="G22" s="76">
        <v>2</v>
      </c>
      <c r="H22" s="76">
        <v>49</v>
      </c>
      <c r="I22" s="76">
        <v>48</v>
      </c>
      <c r="J22" s="60">
        <f t="shared" si="0"/>
        <v>6520.32</v>
      </c>
      <c r="K22" s="98" t="s">
        <v>375</v>
      </c>
      <c r="L22" s="74">
        <v>85</v>
      </c>
      <c r="M22" s="71">
        <v>85</v>
      </c>
      <c r="N22" s="72">
        <v>14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35" customFormat="1" ht="34.5" customHeight="1">
      <c r="A23" s="103">
        <v>17</v>
      </c>
      <c r="B23" s="52" t="s">
        <v>289</v>
      </c>
      <c r="C23" s="48" t="s">
        <v>270</v>
      </c>
      <c r="D23" s="40" t="s">
        <v>9</v>
      </c>
      <c r="E23" s="44">
        <v>0.75</v>
      </c>
      <c r="F23" s="93">
        <v>10</v>
      </c>
      <c r="G23" s="76">
        <v>2</v>
      </c>
      <c r="H23" s="76">
        <v>25</v>
      </c>
      <c r="I23" s="76">
        <v>5</v>
      </c>
      <c r="J23" s="60">
        <f t="shared" si="0"/>
        <v>6528.75</v>
      </c>
      <c r="K23" s="98" t="s">
        <v>376</v>
      </c>
      <c r="L23" s="74">
        <v>84</v>
      </c>
      <c r="M23" s="71">
        <v>84</v>
      </c>
      <c r="N23" s="72">
        <v>15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5" s="35" customFormat="1" ht="34.5" customHeight="1">
      <c r="A24" s="103">
        <v>18</v>
      </c>
      <c r="B24" s="52" t="s">
        <v>297</v>
      </c>
      <c r="C24" s="48" t="s">
        <v>271</v>
      </c>
      <c r="D24" s="40" t="s">
        <v>268</v>
      </c>
      <c r="E24" s="50">
        <v>0.63</v>
      </c>
      <c r="F24" s="93">
        <v>30</v>
      </c>
      <c r="G24" s="76">
        <v>2</v>
      </c>
      <c r="H24" s="76">
        <v>52</v>
      </c>
      <c r="I24" s="76">
        <v>50</v>
      </c>
      <c r="J24" s="60">
        <f t="shared" si="0"/>
        <v>6533.1</v>
      </c>
      <c r="K24" s="98" t="s">
        <v>377</v>
      </c>
      <c r="L24" s="74">
        <v>83</v>
      </c>
      <c r="M24" s="71">
        <v>83</v>
      </c>
      <c r="N24" s="72">
        <v>16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7" s="38" customFormat="1" ht="34.5" customHeight="1">
      <c r="A25" s="103">
        <v>19</v>
      </c>
      <c r="B25" s="52" t="s">
        <v>317</v>
      </c>
      <c r="C25" s="48" t="s">
        <v>330</v>
      </c>
      <c r="D25" s="40" t="s">
        <v>10</v>
      </c>
      <c r="E25" s="44">
        <v>0.62</v>
      </c>
      <c r="F25" s="94">
        <v>33</v>
      </c>
      <c r="G25" s="76">
        <v>2</v>
      </c>
      <c r="H25" s="77">
        <v>56</v>
      </c>
      <c r="I25" s="77">
        <v>2</v>
      </c>
      <c r="J25" s="60">
        <f t="shared" si="0"/>
        <v>6548.44</v>
      </c>
      <c r="K25" s="98" t="s">
        <v>378</v>
      </c>
      <c r="L25" s="74">
        <v>82</v>
      </c>
      <c r="M25" s="71">
        <v>82</v>
      </c>
      <c r="N25" s="72">
        <v>18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14" s="37" customFormat="1" ht="34.5" customHeight="1">
      <c r="A26" s="103">
        <v>20</v>
      </c>
      <c r="B26" s="54" t="s">
        <v>320</v>
      </c>
      <c r="C26" s="42" t="s">
        <v>322</v>
      </c>
      <c r="D26" s="40" t="s">
        <v>251</v>
      </c>
      <c r="E26" s="44">
        <v>0.79</v>
      </c>
      <c r="F26" s="94">
        <v>4</v>
      </c>
      <c r="G26" s="76">
        <v>2</v>
      </c>
      <c r="H26" s="77">
        <v>18</v>
      </c>
      <c r="I26" s="77">
        <v>20</v>
      </c>
      <c r="J26" s="60">
        <f t="shared" si="0"/>
        <v>6557</v>
      </c>
      <c r="K26" s="98" t="s">
        <v>379</v>
      </c>
      <c r="L26" s="74">
        <v>81</v>
      </c>
      <c r="M26" s="71" t="s">
        <v>339</v>
      </c>
      <c r="N26" s="72" t="s">
        <v>252</v>
      </c>
    </row>
    <row r="27" spans="1:27" s="35" customFormat="1" ht="34.5" customHeight="1">
      <c r="A27" s="103">
        <v>21</v>
      </c>
      <c r="B27" s="52" t="s">
        <v>296</v>
      </c>
      <c r="C27" s="48" t="s">
        <v>331</v>
      </c>
      <c r="D27" s="40" t="s">
        <v>14</v>
      </c>
      <c r="E27" s="44">
        <v>0.63</v>
      </c>
      <c r="F27" s="93">
        <v>31</v>
      </c>
      <c r="G27" s="76">
        <v>2</v>
      </c>
      <c r="H27" s="76">
        <v>53</v>
      </c>
      <c r="I27" s="76">
        <v>42</v>
      </c>
      <c r="J27" s="60">
        <f t="shared" si="0"/>
        <v>6565.86</v>
      </c>
      <c r="K27" s="98" t="s">
        <v>380</v>
      </c>
      <c r="L27" s="74">
        <v>80</v>
      </c>
      <c r="M27" s="71">
        <v>80</v>
      </c>
      <c r="N27" s="72">
        <v>19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14" ht="34.5" customHeight="1">
      <c r="A28" s="103">
        <v>22</v>
      </c>
      <c r="B28" s="52" t="s">
        <v>257</v>
      </c>
      <c r="C28" s="67" t="s">
        <v>332</v>
      </c>
      <c r="D28" s="40" t="s">
        <v>9</v>
      </c>
      <c r="E28" s="44">
        <v>0.76</v>
      </c>
      <c r="F28" s="93">
        <v>8</v>
      </c>
      <c r="G28" s="76">
        <v>2</v>
      </c>
      <c r="H28" s="76">
        <v>24</v>
      </c>
      <c r="I28" s="76">
        <v>28</v>
      </c>
      <c r="J28" s="60">
        <f t="shared" si="0"/>
        <v>6587.68</v>
      </c>
      <c r="K28" s="98" t="s">
        <v>381</v>
      </c>
      <c r="L28" s="74">
        <v>79</v>
      </c>
      <c r="M28" s="71">
        <v>79</v>
      </c>
      <c r="N28" s="72">
        <v>20</v>
      </c>
    </row>
    <row r="29" spans="1:27" s="35" customFormat="1" ht="34.5" customHeight="1">
      <c r="A29" s="103">
        <v>23</v>
      </c>
      <c r="B29" s="52" t="s">
        <v>262</v>
      </c>
      <c r="C29" s="48" t="s">
        <v>272</v>
      </c>
      <c r="D29" s="40" t="s">
        <v>10</v>
      </c>
      <c r="E29" s="44">
        <v>0.71</v>
      </c>
      <c r="F29" s="93">
        <v>16</v>
      </c>
      <c r="G29" s="76">
        <v>2</v>
      </c>
      <c r="H29" s="76">
        <v>34</v>
      </c>
      <c r="I29" s="76">
        <v>41</v>
      </c>
      <c r="J29" s="60">
        <f t="shared" si="0"/>
        <v>6589.509999999999</v>
      </c>
      <c r="K29" s="98" t="s">
        <v>382</v>
      </c>
      <c r="L29" s="74">
        <v>78</v>
      </c>
      <c r="M29" s="71">
        <v>78</v>
      </c>
      <c r="N29" s="72">
        <v>21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s="35" customFormat="1" ht="34.5" customHeight="1">
      <c r="A30" s="103">
        <v>24</v>
      </c>
      <c r="B30" s="54" t="s">
        <v>291</v>
      </c>
      <c r="C30" s="48" t="s">
        <v>333</v>
      </c>
      <c r="D30" s="40" t="s">
        <v>268</v>
      </c>
      <c r="E30" s="44">
        <v>0.72</v>
      </c>
      <c r="F30" s="94">
        <v>15</v>
      </c>
      <c r="G30" s="76">
        <v>2</v>
      </c>
      <c r="H30" s="77">
        <v>32</v>
      </c>
      <c r="I30" s="77">
        <v>35</v>
      </c>
      <c r="J30" s="60">
        <f t="shared" si="0"/>
        <v>6591.599999999999</v>
      </c>
      <c r="K30" s="98" t="s">
        <v>383</v>
      </c>
      <c r="L30" s="74">
        <v>77</v>
      </c>
      <c r="M30" s="71">
        <v>77</v>
      </c>
      <c r="N30" s="72">
        <v>22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9" s="38" customFormat="1" ht="34.5" customHeight="1">
      <c r="A31" s="103">
        <v>25</v>
      </c>
      <c r="B31" s="53" t="s">
        <v>277</v>
      </c>
      <c r="C31" s="48" t="s">
        <v>270</v>
      </c>
      <c r="D31" s="40" t="s">
        <v>110</v>
      </c>
      <c r="E31" s="56">
        <v>0.74</v>
      </c>
      <c r="F31" s="93">
        <v>14</v>
      </c>
      <c r="G31" s="76">
        <v>2</v>
      </c>
      <c r="H31" s="77">
        <v>29</v>
      </c>
      <c r="I31" s="77">
        <v>5</v>
      </c>
      <c r="J31" s="60">
        <f t="shared" si="0"/>
        <v>6619.3</v>
      </c>
      <c r="K31" s="98" t="s">
        <v>384</v>
      </c>
      <c r="L31" s="74">
        <v>76</v>
      </c>
      <c r="M31" s="71">
        <v>76</v>
      </c>
      <c r="N31" s="72">
        <v>23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14" ht="34.5" customHeight="1">
      <c r="A32" s="103">
        <v>26</v>
      </c>
      <c r="B32" s="52" t="s">
        <v>295</v>
      </c>
      <c r="C32" s="48" t="s">
        <v>307</v>
      </c>
      <c r="D32" s="40" t="s">
        <v>12</v>
      </c>
      <c r="E32" s="56">
        <v>0.67</v>
      </c>
      <c r="F32" s="93">
        <v>25</v>
      </c>
      <c r="G32" s="76">
        <v>2</v>
      </c>
      <c r="H32" s="76">
        <v>44</v>
      </c>
      <c r="I32" s="76">
        <v>48</v>
      </c>
      <c r="J32" s="60">
        <f t="shared" si="0"/>
        <v>6624.96</v>
      </c>
      <c r="K32" s="98" t="s">
        <v>385</v>
      </c>
      <c r="L32" s="74">
        <v>75</v>
      </c>
      <c r="M32" s="71">
        <v>75</v>
      </c>
      <c r="N32" s="72">
        <v>24</v>
      </c>
    </row>
    <row r="33" spans="1:27" s="35" customFormat="1" ht="34.5" customHeight="1">
      <c r="A33" s="103">
        <v>27</v>
      </c>
      <c r="B33" s="52" t="s">
        <v>313</v>
      </c>
      <c r="C33" s="48" t="s">
        <v>308</v>
      </c>
      <c r="D33" s="40" t="s">
        <v>9</v>
      </c>
      <c r="E33" s="44">
        <v>0.65</v>
      </c>
      <c r="F33" s="93">
        <v>28</v>
      </c>
      <c r="G33" s="76">
        <v>2</v>
      </c>
      <c r="H33" s="76">
        <v>50</v>
      </c>
      <c r="I33" s="76">
        <v>4</v>
      </c>
      <c r="J33" s="60">
        <f t="shared" si="0"/>
        <v>6632.6</v>
      </c>
      <c r="K33" s="98" t="s">
        <v>386</v>
      </c>
      <c r="L33" s="74">
        <v>74</v>
      </c>
      <c r="M33" s="71">
        <v>74</v>
      </c>
      <c r="N33" s="72">
        <v>25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5" s="35" customFormat="1" ht="34.5" customHeight="1">
      <c r="A34" s="103">
        <v>28</v>
      </c>
      <c r="B34" s="53" t="s">
        <v>312</v>
      </c>
      <c r="C34" s="48" t="s">
        <v>264</v>
      </c>
      <c r="D34" s="40" t="s">
        <v>110</v>
      </c>
      <c r="E34" s="50">
        <v>0.67</v>
      </c>
      <c r="F34" s="94">
        <v>26</v>
      </c>
      <c r="G34" s="76">
        <v>2</v>
      </c>
      <c r="H34" s="77">
        <v>45</v>
      </c>
      <c r="I34" s="77">
        <v>34</v>
      </c>
      <c r="J34" s="60">
        <f t="shared" si="0"/>
        <v>6655.780000000001</v>
      </c>
      <c r="K34" s="98" t="s">
        <v>387</v>
      </c>
      <c r="L34" s="74">
        <v>73</v>
      </c>
      <c r="M34" s="71">
        <v>73</v>
      </c>
      <c r="N34" s="72">
        <v>26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s="35" customFormat="1" ht="34.5" customHeight="1">
      <c r="A35" s="103">
        <v>29</v>
      </c>
      <c r="B35" s="52" t="s">
        <v>314</v>
      </c>
      <c r="C35" s="48" t="s">
        <v>283</v>
      </c>
      <c r="D35" s="40" t="s">
        <v>9</v>
      </c>
      <c r="E35" s="44">
        <v>0.65</v>
      </c>
      <c r="F35" s="93">
        <v>29</v>
      </c>
      <c r="G35" s="76">
        <v>2</v>
      </c>
      <c r="H35" s="76">
        <v>51</v>
      </c>
      <c r="I35" s="76">
        <v>3</v>
      </c>
      <c r="J35" s="60">
        <f t="shared" si="0"/>
        <v>6670.95</v>
      </c>
      <c r="K35" s="98" t="s">
        <v>388</v>
      </c>
      <c r="L35" s="74">
        <v>72</v>
      </c>
      <c r="M35" s="71">
        <v>72</v>
      </c>
      <c r="N35" s="72">
        <v>27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7" s="35" customFormat="1" ht="34.5" customHeight="1">
      <c r="A36" s="103">
        <v>30</v>
      </c>
      <c r="B36" s="52" t="s">
        <v>2</v>
      </c>
      <c r="C36" s="48" t="s">
        <v>270</v>
      </c>
      <c r="D36" s="40" t="s">
        <v>9</v>
      </c>
      <c r="E36" s="44">
        <v>0.78</v>
      </c>
      <c r="F36" s="93">
        <v>7</v>
      </c>
      <c r="G36" s="76">
        <v>2</v>
      </c>
      <c r="H36" s="76">
        <v>24</v>
      </c>
      <c r="I36" s="76">
        <v>15</v>
      </c>
      <c r="J36" s="60">
        <f t="shared" si="0"/>
        <v>6750.900000000001</v>
      </c>
      <c r="K36" s="98" t="s">
        <v>389</v>
      </c>
      <c r="L36" s="74">
        <v>71</v>
      </c>
      <c r="M36" s="71">
        <v>71</v>
      </c>
      <c r="N36" s="72">
        <v>28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s="38" customFormat="1" ht="34.5" customHeight="1">
      <c r="A37" s="103">
        <v>31</v>
      </c>
      <c r="B37" s="52" t="s">
        <v>310</v>
      </c>
      <c r="C37" s="48" t="s">
        <v>305</v>
      </c>
      <c r="D37" s="40" t="s">
        <v>9</v>
      </c>
      <c r="E37" s="50">
        <v>0.69</v>
      </c>
      <c r="F37" s="93">
        <v>23</v>
      </c>
      <c r="G37" s="76">
        <v>2</v>
      </c>
      <c r="H37" s="76">
        <v>44</v>
      </c>
      <c r="I37" s="76">
        <v>25</v>
      </c>
      <c r="J37" s="60">
        <f t="shared" si="0"/>
        <v>6806.849999999999</v>
      </c>
      <c r="K37" s="98" t="s">
        <v>390</v>
      </c>
      <c r="L37" s="74">
        <v>70</v>
      </c>
      <c r="M37" s="71">
        <v>70</v>
      </c>
      <c r="N37" s="72">
        <v>29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35" customFormat="1" ht="34.5" customHeight="1">
      <c r="A38" s="103">
        <v>32</v>
      </c>
      <c r="B38" s="52" t="s">
        <v>298</v>
      </c>
      <c r="C38" s="48" t="s">
        <v>253</v>
      </c>
      <c r="D38" s="40" t="s">
        <v>12</v>
      </c>
      <c r="E38" s="50">
        <v>0.63</v>
      </c>
      <c r="F38" s="93">
        <v>34</v>
      </c>
      <c r="G38" s="76">
        <v>3</v>
      </c>
      <c r="H38" s="76">
        <v>2</v>
      </c>
      <c r="I38" s="76">
        <v>55</v>
      </c>
      <c r="J38" s="60">
        <f t="shared" si="0"/>
        <v>6914.25</v>
      </c>
      <c r="K38" s="98" t="s">
        <v>391</v>
      </c>
      <c r="L38" s="74">
        <v>69</v>
      </c>
      <c r="M38" s="71">
        <v>69</v>
      </c>
      <c r="N38" s="72">
        <v>30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9" s="38" customFormat="1" ht="34.5" customHeight="1">
      <c r="A39" s="103">
        <v>33</v>
      </c>
      <c r="B39" s="53" t="s">
        <v>300</v>
      </c>
      <c r="C39" s="48" t="s">
        <v>285</v>
      </c>
      <c r="D39" s="40" t="s">
        <v>10</v>
      </c>
      <c r="E39" s="44">
        <v>0.62</v>
      </c>
      <c r="F39" s="93">
        <v>35</v>
      </c>
      <c r="G39" s="76">
        <v>3</v>
      </c>
      <c r="H39" s="76">
        <v>6</v>
      </c>
      <c r="I39" s="76">
        <v>51</v>
      </c>
      <c r="J39" s="60">
        <f t="shared" si="0"/>
        <v>6950.82</v>
      </c>
      <c r="K39" s="98" t="s">
        <v>392</v>
      </c>
      <c r="L39" s="74">
        <v>68</v>
      </c>
      <c r="M39" s="71" t="s">
        <v>339</v>
      </c>
      <c r="N39" s="72" t="s">
        <v>252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7" s="35" customFormat="1" ht="34.5" customHeight="1">
      <c r="A40" s="103">
        <v>34</v>
      </c>
      <c r="B40" s="52" t="s">
        <v>258</v>
      </c>
      <c r="C40" s="48" t="s">
        <v>334</v>
      </c>
      <c r="D40" s="40" t="s">
        <v>9</v>
      </c>
      <c r="E40" s="44">
        <v>0.72</v>
      </c>
      <c r="F40" s="93">
        <v>20</v>
      </c>
      <c r="G40" s="76">
        <v>2</v>
      </c>
      <c r="H40" s="76">
        <v>41</v>
      </c>
      <c r="I40" s="76">
        <v>40</v>
      </c>
      <c r="J40" s="60">
        <f t="shared" si="0"/>
        <v>6984</v>
      </c>
      <c r="K40" s="98" t="s">
        <v>393</v>
      </c>
      <c r="L40" s="74">
        <v>67</v>
      </c>
      <c r="M40" s="71">
        <v>67</v>
      </c>
      <c r="N40" s="72">
        <v>31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s="35" customFormat="1" ht="34.5" customHeight="1">
      <c r="A41" s="103">
        <v>35</v>
      </c>
      <c r="B41" s="52" t="s">
        <v>286</v>
      </c>
      <c r="C41" s="48" t="s">
        <v>274</v>
      </c>
      <c r="D41" s="40" t="s">
        <v>10</v>
      </c>
      <c r="E41" s="44">
        <v>0.76</v>
      </c>
      <c r="F41" s="93">
        <v>18</v>
      </c>
      <c r="G41" s="76">
        <v>2</v>
      </c>
      <c r="H41" s="76">
        <v>36</v>
      </c>
      <c r="I41" s="76">
        <v>1</v>
      </c>
      <c r="J41" s="60">
        <f t="shared" si="0"/>
        <v>7114.36</v>
      </c>
      <c r="K41" s="98" t="s">
        <v>394</v>
      </c>
      <c r="L41" s="74">
        <v>66</v>
      </c>
      <c r="M41" s="71">
        <v>66</v>
      </c>
      <c r="N41" s="72">
        <v>32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9" s="35" customFormat="1" ht="34.5" customHeight="1">
      <c r="A42" s="103">
        <v>36</v>
      </c>
      <c r="B42" s="54" t="s">
        <v>319</v>
      </c>
      <c r="C42" s="42" t="s">
        <v>284</v>
      </c>
      <c r="D42" s="40" t="s">
        <v>136</v>
      </c>
      <c r="E42" s="49">
        <v>0.67</v>
      </c>
      <c r="F42" s="95"/>
      <c r="G42" s="47"/>
      <c r="H42" s="41" t="s">
        <v>323</v>
      </c>
      <c r="I42" s="47"/>
      <c r="J42" s="47"/>
      <c r="K42" s="98" t="s">
        <v>395</v>
      </c>
      <c r="L42" s="74">
        <v>65</v>
      </c>
      <c r="M42" s="71">
        <v>65</v>
      </c>
      <c r="N42" s="72">
        <v>33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7" s="38" customFormat="1" ht="34.5" customHeight="1">
      <c r="A43" s="103">
        <v>37</v>
      </c>
      <c r="B43" s="52" t="s">
        <v>302</v>
      </c>
      <c r="C43" s="48" t="s">
        <v>335</v>
      </c>
      <c r="D43" s="40" t="s">
        <v>94</v>
      </c>
      <c r="E43" s="44">
        <v>0.73</v>
      </c>
      <c r="F43" s="96"/>
      <c r="G43" s="43"/>
      <c r="H43" s="43" t="s">
        <v>324</v>
      </c>
      <c r="I43" s="43"/>
      <c r="J43" s="46"/>
      <c r="K43" s="98" t="s">
        <v>395</v>
      </c>
      <c r="L43" s="74">
        <v>0</v>
      </c>
      <c r="M43" s="71">
        <v>0</v>
      </c>
      <c r="N43" s="72" t="s">
        <v>252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35" customFormat="1" ht="34.5" customHeight="1">
      <c r="A44" s="103">
        <v>38</v>
      </c>
      <c r="B44" s="52" t="s">
        <v>259</v>
      </c>
      <c r="C44" s="48" t="s">
        <v>336</v>
      </c>
      <c r="D44" s="40" t="s">
        <v>9</v>
      </c>
      <c r="E44" s="56">
        <v>0.71</v>
      </c>
      <c r="F44" s="45"/>
      <c r="G44" s="43"/>
      <c r="H44" s="43" t="s">
        <v>324</v>
      </c>
      <c r="I44" s="43"/>
      <c r="J44" s="46"/>
      <c r="K44" s="98" t="s">
        <v>395</v>
      </c>
      <c r="L44" s="74">
        <v>0</v>
      </c>
      <c r="M44" s="71">
        <v>0</v>
      </c>
      <c r="N44" s="72" t="s">
        <v>252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s="35" customFormat="1" ht="34.5" customHeight="1">
      <c r="A45" s="103">
        <v>39</v>
      </c>
      <c r="B45" s="53" t="s">
        <v>321</v>
      </c>
      <c r="C45" s="48" t="s">
        <v>337</v>
      </c>
      <c r="D45" s="40" t="s">
        <v>12</v>
      </c>
      <c r="E45" s="57">
        <v>0.57</v>
      </c>
      <c r="F45" s="45"/>
      <c r="G45" s="43"/>
      <c r="H45" s="43" t="s">
        <v>324</v>
      </c>
      <c r="I45" s="43"/>
      <c r="J45" s="46"/>
      <c r="K45" s="98" t="s">
        <v>396</v>
      </c>
      <c r="L45" s="74">
        <v>0</v>
      </c>
      <c r="M45" s="71">
        <v>0</v>
      </c>
      <c r="N45" s="72" t="s">
        <v>252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14" ht="34.5" customHeight="1" thickBot="1">
      <c r="A46" s="104">
        <v>40</v>
      </c>
      <c r="B46" s="80" t="s">
        <v>338</v>
      </c>
      <c r="C46" s="81" t="s">
        <v>309</v>
      </c>
      <c r="D46" s="82" t="s">
        <v>44</v>
      </c>
      <c r="E46" s="83">
        <v>0.77</v>
      </c>
      <c r="F46" s="84"/>
      <c r="G46" s="85"/>
      <c r="H46" s="85" t="s">
        <v>325</v>
      </c>
      <c r="I46" s="85"/>
      <c r="J46" s="86"/>
      <c r="K46" s="99" t="s">
        <v>397</v>
      </c>
      <c r="L46" s="87">
        <v>83</v>
      </c>
      <c r="M46" s="79">
        <v>83</v>
      </c>
      <c r="N46" s="88">
        <v>17</v>
      </c>
    </row>
    <row r="47" spans="1:14" s="109" customFormat="1" ht="27.75" customHeight="1" thickBot="1" thickTop="1">
      <c r="A47" s="108"/>
      <c r="B47" s="1045" t="s">
        <v>354</v>
      </c>
      <c r="C47" s="1045"/>
      <c r="D47" s="1045"/>
      <c r="E47" s="1032" t="s">
        <v>356</v>
      </c>
      <c r="F47" s="1032"/>
      <c r="G47" s="1032"/>
      <c r="H47" s="1032"/>
      <c r="I47" s="1033"/>
      <c r="J47" s="1034" t="s">
        <v>355</v>
      </c>
      <c r="K47" s="1035"/>
      <c r="L47" s="1035"/>
      <c r="M47" s="1035"/>
      <c r="N47" s="1036"/>
    </row>
    <row r="48" spans="1:14" ht="26.25" customHeight="1" thickTop="1">
      <c r="A48" s="105" t="s">
        <v>341</v>
      </c>
      <c r="B48" s="1046" t="s">
        <v>398</v>
      </c>
      <c r="C48" s="1044"/>
      <c r="D48" s="1044" t="s">
        <v>349</v>
      </c>
      <c r="E48" s="1044"/>
      <c r="F48" s="89"/>
      <c r="G48" s="1040" t="s">
        <v>350</v>
      </c>
      <c r="H48" s="1040"/>
      <c r="I48" s="90"/>
      <c r="J48" s="1037" t="s">
        <v>357</v>
      </c>
      <c r="K48" s="1038"/>
      <c r="L48" s="1038"/>
      <c r="M48" s="1038"/>
      <c r="N48" s="1039"/>
    </row>
    <row r="49" spans="1:14" ht="24.75" customHeight="1">
      <c r="A49" s="106" t="s">
        <v>342</v>
      </c>
      <c r="B49" s="1046" t="s">
        <v>351</v>
      </c>
      <c r="C49" s="1044"/>
      <c r="D49" s="1044" t="s">
        <v>345</v>
      </c>
      <c r="E49" s="1044"/>
      <c r="F49" s="1044"/>
      <c r="G49" s="1040" t="s">
        <v>344</v>
      </c>
      <c r="H49" s="1040"/>
      <c r="I49" s="1041"/>
      <c r="J49" s="1067" t="s">
        <v>399</v>
      </c>
      <c r="K49" s="1038"/>
      <c r="L49" s="1038"/>
      <c r="M49" s="1038"/>
      <c r="N49" s="1039"/>
    </row>
    <row r="50" spans="1:14" ht="23.25" customHeight="1" thickBot="1">
      <c r="A50" s="107" t="s">
        <v>343</v>
      </c>
      <c r="B50" s="1046" t="s">
        <v>352</v>
      </c>
      <c r="C50" s="1044"/>
      <c r="D50" s="1044" t="s">
        <v>346</v>
      </c>
      <c r="E50" s="1044"/>
      <c r="F50" s="1044"/>
      <c r="G50" s="1040" t="s">
        <v>347</v>
      </c>
      <c r="H50" s="1040"/>
      <c r="I50" s="1041"/>
      <c r="J50" s="1037" t="s">
        <v>358</v>
      </c>
      <c r="K50" s="1038"/>
      <c r="L50" s="1038"/>
      <c r="M50" s="1038"/>
      <c r="N50" s="1039"/>
    </row>
    <row r="51" spans="1:14" ht="26.25" customHeight="1" thickBot="1" thickTop="1">
      <c r="A51" s="91"/>
      <c r="B51" s="1047" t="s">
        <v>353</v>
      </c>
      <c r="C51" s="1047"/>
      <c r="D51" s="1047" t="s">
        <v>348</v>
      </c>
      <c r="E51" s="1047"/>
      <c r="F51" s="1047"/>
      <c r="G51" s="1042" t="s">
        <v>403</v>
      </c>
      <c r="H51" s="1042"/>
      <c r="I51" s="1043"/>
      <c r="J51" s="1048" t="s">
        <v>359</v>
      </c>
      <c r="K51" s="1049"/>
      <c r="L51" s="1049"/>
      <c r="M51" s="1049"/>
      <c r="N51" s="1050"/>
    </row>
    <row r="52" ht="14.25" thickTop="1"/>
  </sheetData>
  <sheetProtection/>
  <mergeCells count="35">
    <mergeCell ref="C2:J3"/>
    <mergeCell ref="B48:C48"/>
    <mergeCell ref="J48:N48"/>
    <mergeCell ref="B49:C49"/>
    <mergeCell ref="M5:N5"/>
    <mergeCell ref="K2:N2"/>
    <mergeCell ref="K3:N3"/>
    <mergeCell ref="K4:N4"/>
    <mergeCell ref="L5:L6"/>
    <mergeCell ref="C4:J4"/>
    <mergeCell ref="C5:C6"/>
    <mergeCell ref="F5:F6"/>
    <mergeCell ref="G5:I5"/>
    <mergeCell ref="J5:J6"/>
    <mergeCell ref="J49:N49"/>
    <mergeCell ref="B51:C51"/>
    <mergeCell ref="D49:F49"/>
    <mergeCell ref="D50:F50"/>
    <mergeCell ref="D51:F51"/>
    <mergeCell ref="J51:N51"/>
    <mergeCell ref="C1:E1"/>
    <mergeCell ref="B5:B6"/>
    <mergeCell ref="E5:E6"/>
    <mergeCell ref="D5:D6"/>
    <mergeCell ref="B2:B3"/>
    <mergeCell ref="E47:I47"/>
    <mergeCell ref="J47:N47"/>
    <mergeCell ref="J50:N50"/>
    <mergeCell ref="G49:I49"/>
    <mergeCell ref="G50:I50"/>
    <mergeCell ref="G51:I51"/>
    <mergeCell ref="D48:E48"/>
    <mergeCell ref="G48:H48"/>
    <mergeCell ref="B47:D47"/>
    <mergeCell ref="B50:C50"/>
  </mergeCells>
  <printOptions horizontalCentered="1" verticalCentered="1"/>
  <pageMargins left="0" right="0" top="0" bottom="0" header="0.11811023622047245" footer="0"/>
  <pageSetup fitToHeight="1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50" zoomScaleNormal="75" zoomScaleSheetLayoutView="50" zoomScalePageLayoutView="0" workbookViewId="0" topLeftCell="A1">
      <selection activeCell="B2" sqref="B2:X3"/>
    </sheetView>
  </sheetViews>
  <sheetFormatPr defaultColWidth="9.00390625" defaultRowHeight="13.5"/>
  <cols>
    <col min="1" max="1" width="8.875" style="1" customWidth="1"/>
    <col min="2" max="2" width="28.625" style="1" customWidth="1"/>
    <col min="3" max="3" width="35.375" style="1" customWidth="1"/>
    <col min="4" max="4" width="15.00390625" style="1" customWidth="1"/>
    <col min="5" max="5" width="12.50390625" style="1" customWidth="1"/>
    <col min="6" max="6" width="11.375" style="1" customWidth="1"/>
    <col min="7" max="10" width="8.125" style="1" customWidth="1"/>
    <col min="11" max="11" width="17.375" style="1" customWidth="1"/>
    <col min="12" max="12" width="8.125" style="1" customWidth="1"/>
    <col min="13" max="13" width="9.375" style="1" customWidth="1"/>
    <col min="14" max="14" width="11.375" style="1" customWidth="1"/>
    <col min="15" max="15" width="7.375" style="1" customWidth="1"/>
    <col min="16" max="19" width="8.125" style="1" customWidth="1"/>
    <col min="20" max="20" width="16.875" style="1" customWidth="1"/>
    <col min="21" max="21" width="8.125" style="1" customWidth="1"/>
    <col min="22" max="22" width="9.625" style="1" customWidth="1"/>
    <col min="23" max="23" width="11.625" style="1" customWidth="1"/>
    <col min="24" max="24" width="7.625" style="1" customWidth="1"/>
    <col min="25" max="25" width="15.375" style="1" customWidth="1"/>
    <col min="26" max="26" width="10.625" style="1" customWidth="1"/>
    <col min="27" max="27" width="9.625" style="1" customWidth="1"/>
    <col min="28" max="29" width="10.625" style="1" customWidth="1"/>
    <col min="30" max="16384" width="9.00390625" style="1" customWidth="1"/>
  </cols>
  <sheetData>
    <row r="1" spans="4:6" ht="6.75" customHeight="1" thickBot="1">
      <c r="D1" s="1051"/>
      <c r="E1" s="1051"/>
      <c r="F1" s="1051"/>
    </row>
    <row r="2" spans="1:29" s="114" customFormat="1" ht="35.25" customHeight="1" thickTop="1">
      <c r="A2" s="112"/>
      <c r="B2" s="1147" t="s">
        <v>408</v>
      </c>
      <c r="C2" s="1148"/>
      <c r="D2" s="1149" t="s">
        <v>409</v>
      </c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  <c r="U2" s="1150"/>
      <c r="V2" s="1150"/>
      <c r="W2" s="1150"/>
      <c r="X2" s="1151"/>
      <c r="Y2" s="1155" t="s">
        <v>410</v>
      </c>
      <c r="Z2" s="1156"/>
      <c r="AA2" s="1156"/>
      <c r="AB2" s="1156"/>
      <c r="AC2" s="1156"/>
    </row>
    <row r="3" spans="1:29" s="114" customFormat="1" ht="34.5" customHeight="1" thickBot="1">
      <c r="A3" s="55"/>
      <c r="B3" s="1147"/>
      <c r="C3" s="1148"/>
      <c r="D3" s="1152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154"/>
      <c r="Y3" s="1157" t="s">
        <v>411</v>
      </c>
      <c r="Z3" s="1158"/>
      <c r="AA3" s="1158"/>
      <c r="AB3" s="1158"/>
      <c r="AC3" s="1158"/>
    </row>
    <row r="4" spans="2:29" s="114" customFormat="1" ht="30.75" customHeight="1" thickBot="1" thickTop="1">
      <c r="B4" s="116"/>
      <c r="C4" s="116"/>
      <c r="D4" s="1159" t="s">
        <v>412</v>
      </c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1159"/>
      <c r="Y4" s="1160" t="s">
        <v>413</v>
      </c>
      <c r="Z4" s="1160"/>
      <c r="AA4" s="1160"/>
      <c r="AB4" s="1160"/>
      <c r="AC4" s="1160"/>
    </row>
    <row r="5" spans="1:29" s="114" customFormat="1" ht="30.75" customHeight="1" thickBot="1" thickTop="1">
      <c r="A5" s="118"/>
      <c r="B5" s="119"/>
      <c r="C5" s="119"/>
      <c r="D5" s="119"/>
      <c r="E5" s="119"/>
      <c r="F5" s="120"/>
      <c r="G5" s="1128" t="s">
        <v>414</v>
      </c>
      <c r="H5" s="1129"/>
      <c r="I5" s="1129"/>
      <c r="J5" s="1129"/>
      <c r="K5" s="1129"/>
      <c r="L5" s="1129"/>
      <c r="M5" s="1129"/>
      <c r="N5" s="1129"/>
      <c r="O5" s="1130"/>
      <c r="P5" s="1131" t="s">
        <v>415</v>
      </c>
      <c r="Q5" s="1132"/>
      <c r="R5" s="1132"/>
      <c r="S5" s="1132"/>
      <c r="T5" s="1132"/>
      <c r="U5" s="1132"/>
      <c r="V5" s="1132"/>
      <c r="W5" s="1132"/>
      <c r="X5" s="1133"/>
      <c r="Y5" s="1134" t="s">
        <v>416</v>
      </c>
      <c r="Z5" s="1135"/>
      <c r="AA5" s="1135"/>
      <c r="AB5" s="1135"/>
      <c r="AC5" s="1135"/>
    </row>
    <row r="6" spans="1:29" s="114" customFormat="1" ht="23.25" customHeight="1" thickTop="1">
      <c r="A6" s="1136" t="s">
        <v>417</v>
      </c>
      <c r="B6" s="1137"/>
      <c r="C6" s="1138" t="s">
        <v>265</v>
      </c>
      <c r="D6" s="1138" t="s">
        <v>266</v>
      </c>
      <c r="E6" s="1138" t="s">
        <v>418</v>
      </c>
      <c r="F6" s="1140" t="s">
        <v>419</v>
      </c>
      <c r="G6" s="1142" t="s">
        <v>278</v>
      </c>
      <c r="H6" s="1144" t="s">
        <v>301</v>
      </c>
      <c r="I6" s="1145"/>
      <c r="J6" s="1146"/>
      <c r="K6" s="1117" t="s">
        <v>282</v>
      </c>
      <c r="L6" s="1119" t="s">
        <v>254</v>
      </c>
      <c r="M6" s="1121" t="s">
        <v>401</v>
      </c>
      <c r="N6" s="1123" t="s">
        <v>417</v>
      </c>
      <c r="O6" s="1124"/>
      <c r="P6" s="1125" t="s">
        <v>278</v>
      </c>
      <c r="Q6" s="1127" t="s">
        <v>301</v>
      </c>
      <c r="R6" s="1127"/>
      <c r="S6" s="1127"/>
      <c r="T6" s="1107" t="s">
        <v>282</v>
      </c>
      <c r="U6" s="1107" t="s">
        <v>254</v>
      </c>
      <c r="V6" s="1109" t="s">
        <v>401</v>
      </c>
      <c r="W6" s="1111" t="s">
        <v>417</v>
      </c>
      <c r="X6" s="1112"/>
      <c r="Y6" s="121" t="s">
        <v>417</v>
      </c>
      <c r="Z6" s="1113" t="s">
        <v>420</v>
      </c>
      <c r="AA6" s="1114"/>
      <c r="AB6" s="1115" t="s">
        <v>421</v>
      </c>
      <c r="AC6" s="1116"/>
    </row>
    <row r="7" spans="1:29" s="114" customFormat="1" ht="24.75" customHeight="1" thickBot="1">
      <c r="A7" s="122" t="s">
        <v>254</v>
      </c>
      <c r="B7" s="123" t="s">
        <v>422</v>
      </c>
      <c r="C7" s="1139"/>
      <c r="D7" s="1139"/>
      <c r="E7" s="1139"/>
      <c r="F7" s="1141"/>
      <c r="G7" s="1143"/>
      <c r="H7" s="124" t="s">
        <v>279</v>
      </c>
      <c r="I7" s="124" t="s">
        <v>280</v>
      </c>
      <c r="J7" s="124" t="s">
        <v>281</v>
      </c>
      <c r="K7" s="1118"/>
      <c r="L7" s="1120"/>
      <c r="M7" s="1122"/>
      <c r="N7" s="125" t="s">
        <v>1</v>
      </c>
      <c r="O7" s="126" t="s">
        <v>254</v>
      </c>
      <c r="P7" s="1126"/>
      <c r="Q7" s="51" t="s">
        <v>279</v>
      </c>
      <c r="R7" s="51" t="s">
        <v>280</v>
      </c>
      <c r="S7" s="51" t="s">
        <v>281</v>
      </c>
      <c r="T7" s="1108"/>
      <c r="U7" s="1108"/>
      <c r="V7" s="1110"/>
      <c r="W7" s="127" t="s">
        <v>1</v>
      </c>
      <c r="X7" s="128" t="s">
        <v>254</v>
      </c>
      <c r="Y7" s="129" t="s">
        <v>423</v>
      </c>
      <c r="Z7" s="130" t="s">
        <v>423</v>
      </c>
      <c r="AA7" s="131" t="s">
        <v>254</v>
      </c>
      <c r="AB7" s="132" t="s">
        <v>1</v>
      </c>
      <c r="AC7" s="133" t="s">
        <v>254</v>
      </c>
    </row>
    <row r="8" spans="1:29" s="114" customFormat="1" ht="27.75" customHeight="1">
      <c r="A8" s="134"/>
      <c r="B8" s="135" t="s">
        <v>424</v>
      </c>
      <c r="C8" s="58" t="s">
        <v>425</v>
      </c>
      <c r="D8" s="64" t="s">
        <v>426</v>
      </c>
      <c r="E8" s="65" t="s">
        <v>9</v>
      </c>
      <c r="F8" s="136">
        <v>0.76</v>
      </c>
      <c r="G8" s="137"/>
      <c r="H8" s="75"/>
      <c r="I8" s="75"/>
      <c r="J8" s="75"/>
      <c r="K8" s="138" t="s">
        <v>427</v>
      </c>
      <c r="L8" s="75"/>
      <c r="M8" s="139">
        <v>84</v>
      </c>
      <c r="N8" s="140"/>
      <c r="O8" s="141"/>
      <c r="P8" s="142">
        <v>3</v>
      </c>
      <c r="Q8" s="143">
        <v>2</v>
      </c>
      <c r="R8" s="143">
        <v>25</v>
      </c>
      <c r="S8" s="143">
        <v>33</v>
      </c>
      <c r="T8" s="144">
        <f aca="true" t="shared" si="0" ref="T8:T35">(Q8*3600+R8*60+S8)*F8</f>
        <v>6637.08</v>
      </c>
      <c r="U8" s="143">
        <v>12</v>
      </c>
      <c r="V8" s="145">
        <v>89</v>
      </c>
      <c r="W8" s="140"/>
      <c r="X8" s="141"/>
      <c r="Y8" s="146"/>
      <c r="Z8" s="143">
        <f aca="true" t="shared" si="1" ref="Z8:Z49">V8+M8</f>
        <v>173</v>
      </c>
      <c r="AA8" s="147">
        <v>16</v>
      </c>
      <c r="AB8" s="148">
        <v>273</v>
      </c>
      <c r="AC8" s="149">
        <v>4</v>
      </c>
    </row>
    <row r="9" spans="1:29" s="114" customFormat="1" ht="27.75" customHeight="1">
      <c r="A9" s="150">
        <v>1</v>
      </c>
      <c r="B9" s="151" t="s">
        <v>428</v>
      </c>
      <c r="C9" s="52" t="s">
        <v>429</v>
      </c>
      <c r="D9" s="48" t="s">
        <v>430</v>
      </c>
      <c r="E9" s="40" t="s">
        <v>9</v>
      </c>
      <c r="F9" s="56">
        <v>0.65</v>
      </c>
      <c r="G9" s="152">
        <v>21</v>
      </c>
      <c r="H9" s="76">
        <v>4</v>
      </c>
      <c r="I9" s="76">
        <v>29</v>
      </c>
      <c r="J9" s="76">
        <v>14</v>
      </c>
      <c r="K9" s="153">
        <f aca="true" t="shared" si="2" ref="K9:K39">(H9*3600+I9*60+J9)*F9</f>
        <v>10500.1</v>
      </c>
      <c r="L9" s="76">
        <v>9</v>
      </c>
      <c r="M9" s="154">
        <v>92</v>
      </c>
      <c r="N9" s="155">
        <f>M8+M9+M10</f>
        <v>254</v>
      </c>
      <c r="O9" s="156">
        <v>5</v>
      </c>
      <c r="P9" s="157">
        <v>13</v>
      </c>
      <c r="Q9" s="158">
        <v>2</v>
      </c>
      <c r="R9" s="158">
        <v>35</v>
      </c>
      <c r="S9" s="158">
        <v>47</v>
      </c>
      <c r="T9" s="159">
        <f t="shared" si="0"/>
        <v>6075.55</v>
      </c>
      <c r="U9" s="158">
        <v>1</v>
      </c>
      <c r="V9" s="160">
        <v>100</v>
      </c>
      <c r="W9" s="155">
        <f>V8+V9+V10</f>
        <v>286</v>
      </c>
      <c r="X9" s="156">
        <v>1</v>
      </c>
      <c r="Y9" s="161">
        <f>W9+N9</f>
        <v>540</v>
      </c>
      <c r="Z9" s="158">
        <f t="shared" si="1"/>
        <v>192</v>
      </c>
      <c r="AA9" s="162">
        <v>2</v>
      </c>
      <c r="AB9" s="163">
        <v>264</v>
      </c>
      <c r="AC9" s="164">
        <v>8</v>
      </c>
    </row>
    <row r="10" spans="1:29" s="38" customFormat="1" ht="27.75" customHeight="1" thickBot="1">
      <c r="A10" s="165"/>
      <c r="B10" s="166" t="s">
        <v>417</v>
      </c>
      <c r="C10" s="167" t="s">
        <v>431</v>
      </c>
      <c r="D10" s="81" t="s">
        <v>433</v>
      </c>
      <c r="E10" s="82" t="s">
        <v>9</v>
      </c>
      <c r="F10" s="83">
        <v>0.72</v>
      </c>
      <c r="G10" s="168">
        <v>14</v>
      </c>
      <c r="H10" s="169">
        <v>4</v>
      </c>
      <c r="I10" s="169">
        <v>18</v>
      </c>
      <c r="J10" s="169">
        <v>36</v>
      </c>
      <c r="K10" s="170">
        <f t="shared" si="2"/>
        <v>11171.52</v>
      </c>
      <c r="L10" s="169">
        <v>23</v>
      </c>
      <c r="M10" s="171">
        <v>78</v>
      </c>
      <c r="N10" s="155"/>
      <c r="O10" s="156"/>
      <c r="P10" s="172">
        <v>5</v>
      </c>
      <c r="Q10" s="173">
        <v>2</v>
      </c>
      <c r="R10" s="173">
        <v>26</v>
      </c>
      <c r="S10" s="173">
        <v>58</v>
      </c>
      <c r="T10" s="174">
        <f t="shared" si="0"/>
        <v>6348.96</v>
      </c>
      <c r="U10" s="173">
        <v>4</v>
      </c>
      <c r="V10" s="175">
        <v>97</v>
      </c>
      <c r="W10" s="176"/>
      <c r="X10" s="177"/>
      <c r="Y10" s="178"/>
      <c r="Z10" s="173">
        <f t="shared" si="1"/>
        <v>175</v>
      </c>
      <c r="AA10" s="179">
        <v>14</v>
      </c>
      <c r="AB10" s="180" t="s">
        <v>434</v>
      </c>
      <c r="AC10" s="181" t="s">
        <v>434</v>
      </c>
    </row>
    <row r="11" spans="1:29" s="114" customFormat="1" ht="27.75" customHeight="1">
      <c r="A11" s="182"/>
      <c r="B11" s="183" t="s">
        <v>10</v>
      </c>
      <c r="C11" s="184" t="s">
        <v>435</v>
      </c>
      <c r="D11" s="64" t="s">
        <v>436</v>
      </c>
      <c r="E11" s="65" t="s">
        <v>10</v>
      </c>
      <c r="F11" s="66">
        <v>0.71</v>
      </c>
      <c r="G11" s="137">
        <v>13</v>
      </c>
      <c r="H11" s="75">
        <v>4</v>
      </c>
      <c r="I11" s="75">
        <v>17</v>
      </c>
      <c r="J11" s="75">
        <v>35</v>
      </c>
      <c r="K11" s="185">
        <f t="shared" si="2"/>
        <v>10973.05</v>
      </c>
      <c r="L11" s="75">
        <v>20</v>
      </c>
      <c r="M11" s="139">
        <v>81</v>
      </c>
      <c r="N11" s="140"/>
      <c r="O11" s="141"/>
      <c r="P11" s="142">
        <v>10</v>
      </c>
      <c r="Q11" s="143">
        <v>2</v>
      </c>
      <c r="R11" s="143">
        <v>32</v>
      </c>
      <c r="S11" s="143">
        <v>56</v>
      </c>
      <c r="T11" s="144">
        <f t="shared" si="0"/>
        <v>6514.96</v>
      </c>
      <c r="U11" s="143">
        <v>7</v>
      </c>
      <c r="V11" s="145">
        <v>94</v>
      </c>
      <c r="W11" s="140"/>
      <c r="X11" s="141"/>
      <c r="Y11" s="186"/>
      <c r="Z11" s="143">
        <f t="shared" si="1"/>
        <v>175</v>
      </c>
      <c r="AA11" s="147">
        <v>15</v>
      </c>
      <c r="AB11" s="148">
        <v>253</v>
      </c>
      <c r="AC11" s="149">
        <v>13</v>
      </c>
    </row>
    <row r="12" spans="1:29" s="114" customFormat="1" ht="27.75" customHeight="1">
      <c r="A12" s="150">
        <v>2</v>
      </c>
      <c r="B12" s="187" t="s">
        <v>437</v>
      </c>
      <c r="C12" s="52" t="s">
        <v>438</v>
      </c>
      <c r="D12" s="48" t="s">
        <v>439</v>
      </c>
      <c r="E12" s="40" t="s">
        <v>10</v>
      </c>
      <c r="F12" s="44">
        <v>0.76</v>
      </c>
      <c r="G12" s="152">
        <v>2</v>
      </c>
      <c r="H12" s="76">
        <v>3</v>
      </c>
      <c r="I12" s="76">
        <v>26</v>
      </c>
      <c r="J12" s="76">
        <v>57</v>
      </c>
      <c r="K12" s="153">
        <f t="shared" si="2"/>
        <v>9436.92</v>
      </c>
      <c r="L12" s="76">
        <v>3</v>
      </c>
      <c r="M12" s="154">
        <v>98</v>
      </c>
      <c r="N12" s="155">
        <f>M11+M12+M13</f>
        <v>268</v>
      </c>
      <c r="O12" s="156">
        <v>1</v>
      </c>
      <c r="P12" s="157">
        <v>9</v>
      </c>
      <c r="Q12" s="158">
        <v>2</v>
      </c>
      <c r="R12" s="158">
        <v>31</v>
      </c>
      <c r="S12" s="158">
        <v>49</v>
      </c>
      <c r="T12" s="159">
        <f t="shared" si="0"/>
        <v>6922.84</v>
      </c>
      <c r="U12" s="158">
        <v>23</v>
      </c>
      <c r="V12" s="160">
        <v>78</v>
      </c>
      <c r="W12" s="155">
        <f>V11+V12+V13</f>
        <v>265</v>
      </c>
      <c r="X12" s="156">
        <v>3</v>
      </c>
      <c r="Y12" s="161">
        <f>W12+N12</f>
        <v>533</v>
      </c>
      <c r="Z12" s="158">
        <f t="shared" si="1"/>
        <v>176</v>
      </c>
      <c r="AA12" s="162">
        <v>13</v>
      </c>
      <c r="AB12" s="163">
        <v>242</v>
      </c>
      <c r="AC12" s="164">
        <v>17</v>
      </c>
    </row>
    <row r="13" spans="1:29" s="114" customFormat="1" ht="27.75" customHeight="1" thickBot="1">
      <c r="A13" s="165"/>
      <c r="B13" s="188" t="s">
        <v>417</v>
      </c>
      <c r="C13" s="189" t="s">
        <v>440</v>
      </c>
      <c r="D13" s="190" t="s">
        <v>441</v>
      </c>
      <c r="E13" s="191" t="s">
        <v>10</v>
      </c>
      <c r="F13" s="192">
        <v>0.64</v>
      </c>
      <c r="G13" s="193">
        <v>26</v>
      </c>
      <c r="H13" s="194">
        <v>4</v>
      </c>
      <c r="I13" s="194">
        <v>39</v>
      </c>
      <c r="J13" s="194">
        <v>32</v>
      </c>
      <c r="K13" s="195">
        <f t="shared" si="2"/>
        <v>10734.08</v>
      </c>
      <c r="L13" s="196">
        <v>12</v>
      </c>
      <c r="M13" s="197">
        <v>89</v>
      </c>
      <c r="N13" s="198"/>
      <c r="O13" s="199"/>
      <c r="P13" s="200">
        <v>22</v>
      </c>
      <c r="Q13" s="201">
        <v>2</v>
      </c>
      <c r="R13" s="201">
        <v>49</v>
      </c>
      <c r="S13" s="201">
        <v>43</v>
      </c>
      <c r="T13" s="202">
        <f t="shared" si="0"/>
        <v>6517.12</v>
      </c>
      <c r="U13" s="201">
        <v>8</v>
      </c>
      <c r="V13" s="203">
        <v>93</v>
      </c>
      <c r="W13" s="204"/>
      <c r="X13" s="205"/>
      <c r="Y13" s="206"/>
      <c r="Z13" s="201">
        <f t="shared" si="1"/>
        <v>182</v>
      </c>
      <c r="AA13" s="207">
        <v>8</v>
      </c>
      <c r="AB13" s="208">
        <v>182</v>
      </c>
      <c r="AC13" s="209">
        <v>28</v>
      </c>
    </row>
    <row r="14" spans="1:29" s="114" customFormat="1" ht="27.75" customHeight="1">
      <c r="A14" s="182"/>
      <c r="B14" s="210" t="s">
        <v>442</v>
      </c>
      <c r="C14" s="211" t="s">
        <v>443</v>
      </c>
      <c r="D14" s="212" t="s">
        <v>444</v>
      </c>
      <c r="E14" s="213" t="s">
        <v>12</v>
      </c>
      <c r="F14" s="214">
        <v>0.63</v>
      </c>
      <c r="G14" s="215">
        <v>28</v>
      </c>
      <c r="H14" s="216">
        <v>4</v>
      </c>
      <c r="I14" s="216">
        <v>51</v>
      </c>
      <c r="J14" s="216">
        <v>37</v>
      </c>
      <c r="K14" s="217">
        <f t="shared" si="2"/>
        <v>11023.11</v>
      </c>
      <c r="L14" s="216">
        <v>22</v>
      </c>
      <c r="M14" s="218">
        <v>79</v>
      </c>
      <c r="N14" s="155"/>
      <c r="O14" s="156"/>
      <c r="P14" s="219">
        <v>30</v>
      </c>
      <c r="Q14" s="220">
        <v>3</v>
      </c>
      <c r="R14" s="220">
        <v>7</v>
      </c>
      <c r="S14" s="220">
        <v>43</v>
      </c>
      <c r="T14" s="221">
        <f t="shared" si="0"/>
        <v>7095.69</v>
      </c>
      <c r="U14" s="220">
        <v>29</v>
      </c>
      <c r="V14" s="222">
        <v>72</v>
      </c>
      <c r="W14" s="155"/>
      <c r="X14" s="156"/>
      <c r="Y14" s="161"/>
      <c r="Z14" s="220">
        <f t="shared" si="1"/>
        <v>151</v>
      </c>
      <c r="AA14" s="223">
        <v>28</v>
      </c>
      <c r="AB14" s="224">
        <v>220</v>
      </c>
      <c r="AC14" s="225">
        <v>26</v>
      </c>
    </row>
    <row r="15" spans="1:29" s="114" customFormat="1" ht="27.75" customHeight="1">
      <c r="A15" s="150">
        <v>3</v>
      </c>
      <c r="B15" s="151" t="s">
        <v>445</v>
      </c>
      <c r="C15" s="53" t="s">
        <v>446</v>
      </c>
      <c r="D15" s="48" t="s">
        <v>447</v>
      </c>
      <c r="E15" s="40" t="s">
        <v>12</v>
      </c>
      <c r="F15" s="57">
        <v>0.57</v>
      </c>
      <c r="G15" s="152">
        <v>30</v>
      </c>
      <c r="H15" s="76">
        <v>5</v>
      </c>
      <c r="I15" s="76">
        <v>3</v>
      </c>
      <c r="J15" s="76">
        <v>4</v>
      </c>
      <c r="K15" s="153">
        <f t="shared" si="2"/>
        <v>10364.88</v>
      </c>
      <c r="L15" s="76">
        <v>6</v>
      </c>
      <c r="M15" s="154">
        <v>95</v>
      </c>
      <c r="N15" s="155">
        <f>M14+M15+M16</f>
        <v>259</v>
      </c>
      <c r="O15" s="156">
        <v>4</v>
      </c>
      <c r="P15" s="157">
        <v>27</v>
      </c>
      <c r="Q15" s="158">
        <v>3</v>
      </c>
      <c r="R15" s="158">
        <v>4</v>
      </c>
      <c r="S15" s="158">
        <v>4</v>
      </c>
      <c r="T15" s="159">
        <f t="shared" si="0"/>
        <v>6295.079999999999</v>
      </c>
      <c r="U15" s="158">
        <v>3</v>
      </c>
      <c r="V15" s="160">
        <v>98</v>
      </c>
      <c r="W15" s="155">
        <f>V14+V15+V16</f>
        <v>266</v>
      </c>
      <c r="X15" s="156">
        <v>2</v>
      </c>
      <c r="Y15" s="161">
        <f>W15+N15</f>
        <v>525</v>
      </c>
      <c r="Z15" s="158">
        <f t="shared" si="1"/>
        <v>193</v>
      </c>
      <c r="AA15" s="162">
        <v>1</v>
      </c>
      <c r="AB15" s="163">
        <v>193</v>
      </c>
      <c r="AC15" s="164">
        <v>27</v>
      </c>
    </row>
    <row r="16" spans="1:29" s="114" customFormat="1" ht="27.75" customHeight="1" thickBot="1">
      <c r="A16" s="165"/>
      <c r="B16" s="166" t="s">
        <v>417</v>
      </c>
      <c r="C16" s="226" t="s">
        <v>448</v>
      </c>
      <c r="D16" s="227" t="s">
        <v>449</v>
      </c>
      <c r="E16" s="82" t="s">
        <v>12</v>
      </c>
      <c r="F16" s="83">
        <v>0.66</v>
      </c>
      <c r="G16" s="168">
        <v>24</v>
      </c>
      <c r="H16" s="228">
        <v>4</v>
      </c>
      <c r="I16" s="228">
        <v>33</v>
      </c>
      <c r="J16" s="228">
        <v>30</v>
      </c>
      <c r="K16" s="170">
        <f t="shared" si="2"/>
        <v>10830.6</v>
      </c>
      <c r="L16" s="169">
        <v>16</v>
      </c>
      <c r="M16" s="171">
        <v>85</v>
      </c>
      <c r="N16" s="155"/>
      <c r="O16" s="156"/>
      <c r="P16" s="172">
        <v>19</v>
      </c>
      <c r="Q16" s="173">
        <v>2</v>
      </c>
      <c r="R16" s="173">
        <v>41</v>
      </c>
      <c r="S16" s="173">
        <v>42</v>
      </c>
      <c r="T16" s="174">
        <f t="shared" si="0"/>
        <v>6403.320000000001</v>
      </c>
      <c r="U16" s="173">
        <v>5</v>
      </c>
      <c r="V16" s="175">
        <v>96</v>
      </c>
      <c r="W16" s="176"/>
      <c r="X16" s="177"/>
      <c r="Y16" s="178"/>
      <c r="Z16" s="173">
        <f t="shared" si="1"/>
        <v>181</v>
      </c>
      <c r="AA16" s="179">
        <v>9</v>
      </c>
      <c r="AB16" s="180">
        <v>181</v>
      </c>
      <c r="AC16" s="181">
        <v>29</v>
      </c>
    </row>
    <row r="17" spans="1:29" s="114" customFormat="1" ht="27.75" customHeight="1">
      <c r="A17" s="182"/>
      <c r="B17" s="183" t="s">
        <v>442</v>
      </c>
      <c r="C17" s="184" t="s">
        <v>450</v>
      </c>
      <c r="D17" s="64" t="s">
        <v>451</v>
      </c>
      <c r="E17" s="65" t="s">
        <v>12</v>
      </c>
      <c r="F17" s="66">
        <v>0.71</v>
      </c>
      <c r="G17" s="137">
        <v>3</v>
      </c>
      <c r="H17" s="75">
        <v>3</v>
      </c>
      <c r="I17" s="75">
        <v>27</v>
      </c>
      <c r="J17" s="75">
        <v>58</v>
      </c>
      <c r="K17" s="185">
        <f t="shared" si="2"/>
        <v>8859.38</v>
      </c>
      <c r="L17" s="75">
        <v>2</v>
      </c>
      <c r="M17" s="139">
        <v>99</v>
      </c>
      <c r="N17" s="140"/>
      <c r="O17" s="141"/>
      <c r="P17" s="142">
        <v>14</v>
      </c>
      <c r="Q17" s="143">
        <v>2</v>
      </c>
      <c r="R17" s="143">
        <v>36</v>
      </c>
      <c r="S17" s="143">
        <v>52</v>
      </c>
      <c r="T17" s="144">
        <f t="shared" si="0"/>
        <v>6682.5199999999995</v>
      </c>
      <c r="U17" s="143">
        <v>13</v>
      </c>
      <c r="V17" s="145">
        <v>88</v>
      </c>
      <c r="W17" s="140"/>
      <c r="X17" s="141"/>
      <c r="Y17" s="186"/>
      <c r="Z17" s="143">
        <f t="shared" si="1"/>
        <v>187</v>
      </c>
      <c r="AA17" s="147">
        <v>5</v>
      </c>
      <c r="AB17" s="148">
        <v>285</v>
      </c>
      <c r="AC17" s="149">
        <v>1</v>
      </c>
    </row>
    <row r="18" spans="1:29" ht="27.75" customHeight="1">
      <c r="A18" s="150">
        <v>4</v>
      </c>
      <c r="B18" s="187" t="s">
        <v>452</v>
      </c>
      <c r="C18" s="52" t="s">
        <v>453</v>
      </c>
      <c r="D18" s="48" t="s">
        <v>454</v>
      </c>
      <c r="E18" s="40" t="s">
        <v>12</v>
      </c>
      <c r="F18" s="44">
        <v>0.67</v>
      </c>
      <c r="G18" s="152">
        <v>27</v>
      </c>
      <c r="H18" s="76">
        <v>4</v>
      </c>
      <c r="I18" s="76">
        <v>44</v>
      </c>
      <c r="J18" s="76">
        <v>15</v>
      </c>
      <c r="K18" s="153">
        <f t="shared" si="2"/>
        <v>11426.85</v>
      </c>
      <c r="L18" s="76">
        <v>29</v>
      </c>
      <c r="M18" s="154">
        <v>72</v>
      </c>
      <c r="N18" s="155">
        <f>M17+M18+M19</f>
        <v>265</v>
      </c>
      <c r="O18" s="156">
        <v>2</v>
      </c>
      <c r="P18" s="157">
        <v>24</v>
      </c>
      <c r="Q18" s="158">
        <v>2</v>
      </c>
      <c r="R18" s="158">
        <v>50</v>
      </c>
      <c r="S18" s="158">
        <v>35</v>
      </c>
      <c r="T18" s="159">
        <f t="shared" si="0"/>
        <v>6857.450000000001</v>
      </c>
      <c r="U18" s="158">
        <v>21</v>
      </c>
      <c r="V18" s="160">
        <v>80</v>
      </c>
      <c r="W18" s="155">
        <f>V17+V18+V19</f>
        <v>252</v>
      </c>
      <c r="X18" s="156">
        <v>6</v>
      </c>
      <c r="Y18" s="161">
        <f>W18+N18</f>
        <v>517</v>
      </c>
      <c r="Z18" s="158">
        <f t="shared" si="1"/>
        <v>152</v>
      </c>
      <c r="AA18" s="162">
        <v>27</v>
      </c>
      <c r="AB18" s="163">
        <v>227</v>
      </c>
      <c r="AC18" s="164">
        <v>23</v>
      </c>
    </row>
    <row r="19" spans="1:29" s="114" customFormat="1" ht="27.75" customHeight="1" thickBot="1">
      <c r="A19" s="165"/>
      <c r="B19" s="188" t="s">
        <v>417</v>
      </c>
      <c r="C19" s="229" t="s">
        <v>455</v>
      </c>
      <c r="D19" s="190" t="s">
        <v>457</v>
      </c>
      <c r="E19" s="191" t="s">
        <v>12</v>
      </c>
      <c r="F19" s="192">
        <v>0.7</v>
      </c>
      <c r="G19" s="193">
        <v>8</v>
      </c>
      <c r="H19" s="196">
        <v>4</v>
      </c>
      <c r="I19" s="196">
        <v>6</v>
      </c>
      <c r="J19" s="196">
        <v>48</v>
      </c>
      <c r="K19" s="195">
        <f t="shared" si="2"/>
        <v>10365.599999999999</v>
      </c>
      <c r="L19" s="196">
        <v>7</v>
      </c>
      <c r="M19" s="197">
        <v>94</v>
      </c>
      <c r="N19" s="198"/>
      <c r="O19" s="199"/>
      <c r="P19" s="200">
        <v>16</v>
      </c>
      <c r="Q19" s="201">
        <v>2</v>
      </c>
      <c r="R19" s="201">
        <v>40</v>
      </c>
      <c r="S19" s="201">
        <v>18</v>
      </c>
      <c r="T19" s="202">
        <f t="shared" si="0"/>
        <v>6732.599999999999</v>
      </c>
      <c r="U19" s="201">
        <v>17</v>
      </c>
      <c r="V19" s="203">
        <v>84</v>
      </c>
      <c r="W19" s="204"/>
      <c r="X19" s="205"/>
      <c r="Y19" s="206"/>
      <c r="Z19" s="201">
        <f t="shared" si="1"/>
        <v>178</v>
      </c>
      <c r="AA19" s="207">
        <v>10</v>
      </c>
      <c r="AB19" s="208">
        <v>178</v>
      </c>
      <c r="AC19" s="209">
        <v>30</v>
      </c>
    </row>
    <row r="20" spans="1:29" s="114" customFormat="1" ht="27.75" customHeight="1">
      <c r="A20" s="182"/>
      <c r="B20" s="210" t="s">
        <v>424</v>
      </c>
      <c r="C20" s="230" t="s">
        <v>458</v>
      </c>
      <c r="D20" s="212" t="s">
        <v>451</v>
      </c>
      <c r="E20" s="213" t="s">
        <v>9</v>
      </c>
      <c r="F20" s="231">
        <v>0.75</v>
      </c>
      <c r="G20" s="215">
        <v>12</v>
      </c>
      <c r="H20" s="216">
        <v>4</v>
      </c>
      <c r="I20" s="216">
        <v>15</v>
      </c>
      <c r="J20" s="216">
        <v>38</v>
      </c>
      <c r="K20" s="217">
        <f t="shared" si="2"/>
        <v>11503.5</v>
      </c>
      <c r="L20" s="216">
        <v>31</v>
      </c>
      <c r="M20" s="218">
        <v>70</v>
      </c>
      <c r="N20" s="155"/>
      <c r="O20" s="156"/>
      <c r="P20" s="219">
        <v>8</v>
      </c>
      <c r="Q20" s="220">
        <v>2</v>
      </c>
      <c r="R20" s="220">
        <v>29</v>
      </c>
      <c r="S20" s="220">
        <v>3</v>
      </c>
      <c r="T20" s="221">
        <f t="shared" si="0"/>
        <v>6707.25</v>
      </c>
      <c r="U20" s="220">
        <v>15</v>
      </c>
      <c r="V20" s="222">
        <v>86</v>
      </c>
      <c r="W20" s="155"/>
      <c r="X20" s="156"/>
      <c r="Y20" s="161"/>
      <c r="Z20" s="220">
        <f t="shared" si="1"/>
        <v>156</v>
      </c>
      <c r="AA20" s="223">
        <v>24</v>
      </c>
      <c r="AB20" s="224">
        <v>250</v>
      </c>
      <c r="AC20" s="225">
        <v>15</v>
      </c>
    </row>
    <row r="21" spans="1:29" s="114" customFormat="1" ht="27.75" customHeight="1">
      <c r="A21" s="150">
        <v>5</v>
      </c>
      <c r="B21" s="151" t="s">
        <v>459</v>
      </c>
      <c r="C21" s="52" t="s">
        <v>460</v>
      </c>
      <c r="D21" s="48" t="s">
        <v>451</v>
      </c>
      <c r="E21" s="40" t="s">
        <v>9</v>
      </c>
      <c r="F21" s="56">
        <v>0.75</v>
      </c>
      <c r="G21" s="152">
        <v>1</v>
      </c>
      <c r="H21" s="76">
        <v>3</v>
      </c>
      <c r="I21" s="76">
        <v>5</v>
      </c>
      <c r="J21" s="76">
        <v>26</v>
      </c>
      <c r="K21" s="153">
        <f t="shared" si="2"/>
        <v>8344.5</v>
      </c>
      <c r="L21" s="76">
        <v>1</v>
      </c>
      <c r="M21" s="154">
        <v>100</v>
      </c>
      <c r="N21" s="155">
        <f>M20+M21+M22</f>
        <v>253</v>
      </c>
      <c r="O21" s="156">
        <v>6</v>
      </c>
      <c r="P21" s="157">
        <v>4</v>
      </c>
      <c r="Q21" s="158">
        <v>2</v>
      </c>
      <c r="R21" s="158">
        <v>26</v>
      </c>
      <c r="S21" s="158">
        <v>26</v>
      </c>
      <c r="T21" s="159">
        <f t="shared" si="0"/>
        <v>6589.5</v>
      </c>
      <c r="U21" s="158">
        <v>9</v>
      </c>
      <c r="V21" s="160">
        <v>92</v>
      </c>
      <c r="W21" s="155">
        <f>V20+V21+V22</f>
        <v>255</v>
      </c>
      <c r="X21" s="156">
        <v>4</v>
      </c>
      <c r="Y21" s="161">
        <f>W21+N21</f>
        <v>508</v>
      </c>
      <c r="Z21" s="158">
        <f t="shared" si="1"/>
        <v>192</v>
      </c>
      <c r="AA21" s="162">
        <v>3</v>
      </c>
      <c r="AB21" s="163">
        <v>276</v>
      </c>
      <c r="AC21" s="164">
        <v>3</v>
      </c>
    </row>
    <row r="22" spans="1:29" s="114" customFormat="1" ht="27.75" customHeight="1" thickBot="1">
      <c r="A22" s="165"/>
      <c r="B22" s="166" t="s">
        <v>417</v>
      </c>
      <c r="C22" s="232" t="s">
        <v>2</v>
      </c>
      <c r="D22" s="81" t="s">
        <v>451</v>
      </c>
      <c r="E22" s="82" t="s">
        <v>9</v>
      </c>
      <c r="F22" s="83">
        <v>0.78</v>
      </c>
      <c r="G22" s="168">
        <v>6</v>
      </c>
      <c r="H22" s="169">
        <v>3</v>
      </c>
      <c r="I22" s="169">
        <v>51</v>
      </c>
      <c r="J22" s="169">
        <v>39</v>
      </c>
      <c r="K22" s="170">
        <f t="shared" si="2"/>
        <v>10841.220000000001</v>
      </c>
      <c r="L22" s="169">
        <v>18</v>
      </c>
      <c r="M22" s="175">
        <v>83</v>
      </c>
      <c r="N22" s="155"/>
      <c r="O22" s="156"/>
      <c r="P22" s="233">
        <v>7</v>
      </c>
      <c r="Q22" s="173">
        <v>2</v>
      </c>
      <c r="R22" s="173">
        <v>28</v>
      </c>
      <c r="S22" s="173">
        <v>55</v>
      </c>
      <c r="T22" s="174">
        <f t="shared" si="0"/>
        <v>6969.3</v>
      </c>
      <c r="U22" s="173">
        <v>24</v>
      </c>
      <c r="V22" s="175">
        <v>77</v>
      </c>
      <c r="W22" s="155"/>
      <c r="X22" s="156"/>
      <c r="Y22" s="161"/>
      <c r="Z22" s="173">
        <f t="shared" si="1"/>
        <v>160</v>
      </c>
      <c r="AA22" s="179">
        <v>21</v>
      </c>
      <c r="AB22" s="180">
        <v>231</v>
      </c>
      <c r="AC22" s="181">
        <v>22</v>
      </c>
    </row>
    <row r="23" spans="1:29" s="114" customFormat="1" ht="27.75" customHeight="1">
      <c r="A23" s="182"/>
      <c r="B23" s="183" t="s">
        <v>461</v>
      </c>
      <c r="C23" s="184" t="s">
        <v>462</v>
      </c>
      <c r="D23" s="64" t="s">
        <v>463</v>
      </c>
      <c r="E23" s="65" t="s">
        <v>464</v>
      </c>
      <c r="F23" s="66">
        <v>0.71</v>
      </c>
      <c r="G23" s="137">
        <v>10</v>
      </c>
      <c r="H23" s="75">
        <v>4</v>
      </c>
      <c r="I23" s="75">
        <v>12</v>
      </c>
      <c r="J23" s="75">
        <v>14</v>
      </c>
      <c r="K23" s="185">
        <f t="shared" si="2"/>
        <v>10745.14</v>
      </c>
      <c r="L23" s="75">
        <v>13</v>
      </c>
      <c r="M23" s="145">
        <v>88</v>
      </c>
      <c r="N23" s="140"/>
      <c r="O23" s="141"/>
      <c r="P23" s="234">
        <v>15</v>
      </c>
      <c r="Q23" s="143">
        <v>2</v>
      </c>
      <c r="R23" s="143">
        <v>38</v>
      </c>
      <c r="S23" s="143">
        <v>26</v>
      </c>
      <c r="T23" s="144">
        <f t="shared" si="0"/>
        <v>6749.259999999999</v>
      </c>
      <c r="U23" s="143">
        <v>18</v>
      </c>
      <c r="V23" s="145">
        <v>83</v>
      </c>
      <c r="W23" s="140"/>
      <c r="X23" s="141"/>
      <c r="Y23" s="186"/>
      <c r="Z23" s="143">
        <f t="shared" si="1"/>
        <v>171</v>
      </c>
      <c r="AA23" s="147">
        <v>19</v>
      </c>
      <c r="AB23" s="148">
        <v>263</v>
      </c>
      <c r="AC23" s="149">
        <v>9</v>
      </c>
    </row>
    <row r="24" spans="1:29" ht="27.75" customHeight="1">
      <c r="A24" s="150">
        <v>6</v>
      </c>
      <c r="B24" s="187" t="s">
        <v>465</v>
      </c>
      <c r="C24" s="52" t="s">
        <v>466</v>
      </c>
      <c r="D24" s="48" t="s">
        <v>467</v>
      </c>
      <c r="E24" s="40" t="s">
        <v>464</v>
      </c>
      <c r="F24" s="44">
        <v>0.67</v>
      </c>
      <c r="G24" s="235">
        <v>22</v>
      </c>
      <c r="H24" s="76">
        <v>4</v>
      </c>
      <c r="I24" s="77">
        <v>29</v>
      </c>
      <c r="J24" s="77">
        <v>29</v>
      </c>
      <c r="K24" s="153">
        <f t="shared" si="2"/>
        <v>10833.230000000001</v>
      </c>
      <c r="L24" s="76">
        <v>17</v>
      </c>
      <c r="M24" s="160">
        <v>84</v>
      </c>
      <c r="N24" s="155">
        <f>M23+M24+M25</f>
        <v>252</v>
      </c>
      <c r="O24" s="156">
        <v>7</v>
      </c>
      <c r="P24" s="236">
        <v>11</v>
      </c>
      <c r="Q24" s="158">
        <v>2</v>
      </c>
      <c r="R24" s="158">
        <v>34</v>
      </c>
      <c r="S24" s="158">
        <v>42</v>
      </c>
      <c r="T24" s="159">
        <f t="shared" si="0"/>
        <v>6218.9400000000005</v>
      </c>
      <c r="U24" s="158">
        <v>2</v>
      </c>
      <c r="V24" s="160">
        <v>99</v>
      </c>
      <c r="W24" s="155">
        <f>V23+V24+V25</f>
        <v>252</v>
      </c>
      <c r="X24" s="156">
        <v>7</v>
      </c>
      <c r="Y24" s="161">
        <f>W24+N24</f>
        <v>504</v>
      </c>
      <c r="Z24" s="158">
        <f t="shared" si="1"/>
        <v>183</v>
      </c>
      <c r="AA24" s="162">
        <v>7</v>
      </c>
      <c r="AB24" s="163">
        <v>272</v>
      </c>
      <c r="AC24" s="164">
        <v>5</v>
      </c>
    </row>
    <row r="25" spans="1:29" s="38" customFormat="1" ht="27.75" customHeight="1" thickBot="1">
      <c r="A25" s="165"/>
      <c r="B25" s="188" t="s">
        <v>468</v>
      </c>
      <c r="C25" s="237" t="s">
        <v>469</v>
      </c>
      <c r="D25" s="190" t="s">
        <v>470</v>
      </c>
      <c r="E25" s="191" t="s">
        <v>464</v>
      </c>
      <c r="F25" s="192">
        <v>0.74</v>
      </c>
      <c r="G25" s="193">
        <v>9</v>
      </c>
      <c r="H25" s="196">
        <v>4</v>
      </c>
      <c r="I25" s="194">
        <v>7</v>
      </c>
      <c r="J25" s="194">
        <v>47</v>
      </c>
      <c r="K25" s="195">
        <f t="shared" si="2"/>
        <v>11001.58</v>
      </c>
      <c r="L25" s="196">
        <v>21</v>
      </c>
      <c r="M25" s="203">
        <v>80</v>
      </c>
      <c r="N25" s="198"/>
      <c r="O25" s="199"/>
      <c r="P25" s="238">
        <v>18</v>
      </c>
      <c r="Q25" s="201">
        <v>2</v>
      </c>
      <c r="R25" s="201">
        <v>41</v>
      </c>
      <c r="S25" s="201">
        <v>31</v>
      </c>
      <c r="T25" s="202">
        <f t="shared" si="0"/>
        <v>7171.34</v>
      </c>
      <c r="U25" s="201">
        <v>31</v>
      </c>
      <c r="V25" s="203">
        <v>70</v>
      </c>
      <c r="W25" s="198"/>
      <c r="X25" s="199"/>
      <c r="Y25" s="239"/>
      <c r="Z25" s="201">
        <f t="shared" si="1"/>
        <v>150</v>
      </c>
      <c r="AA25" s="207">
        <v>30</v>
      </c>
      <c r="AB25" s="208">
        <v>226</v>
      </c>
      <c r="AC25" s="209">
        <v>24</v>
      </c>
    </row>
    <row r="26" spans="1:29" ht="27.75" customHeight="1">
      <c r="A26" s="182"/>
      <c r="B26" s="210" t="s">
        <v>464</v>
      </c>
      <c r="C26" s="240" t="s">
        <v>471</v>
      </c>
      <c r="D26" s="212" t="s">
        <v>470</v>
      </c>
      <c r="E26" s="213" t="s">
        <v>464</v>
      </c>
      <c r="F26" s="231">
        <v>0.77</v>
      </c>
      <c r="G26" s="241">
        <v>15</v>
      </c>
      <c r="H26" s="242">
        <v>4</v>
      </c>
      <c r="I26" s="242">
        <v>19</v>
      </c>
      <c r="J26" s="242">
        <v>40</v>
      </c>
      <c r="K26" s="217">
        <f t="shared" si="2"/>
        <v>11996.6</v>
      </c>
      <c r="L26" s="216">
        <v>33</v>
      </c>
      <c r="M26" s="218">
        <v>68</v>
      </c>
      <c r="N26" s="243"/>
      <c r="O26" s="156"/>
      <c r="P26" s="219">
        <v>2</v>
      </c>
      <c r="Q26" s="220">
        <v>2</v>
      </c>
      <c r="R26" s="220">
        <v>24</v>
      </c>
      <c r="S26" s="220">
        <v>46</v>
      </c>
      <c r="T26" s="221">
        <f t="shared" si="0"/>
        <v>6688.22</v>
      </c>
      <c r="U26" s="220">
        <v>14</v>
      </c>
      <c r="V26" s="222">
        <v>87</v>
      </c>
      <c r="W26" s="155"/>
      <c r="X26" s="156"/>
      <c r="Y26" s="161"/>
      <c r="Z26" s="220">
        <f t="shared" si="1"/>
        <v>155</v>
      </c>
      <c r="AA26" s="223">
        <v>26</v>
      </c>
      <c r="AB26" s="224">
        <v>238</v>
      </c>
      <c r="AC26" s="225">
        <v>18</v>
      </c>
    </row>
    <row r="27" spans="1:29" ht="27.75" customHeight="1">
      <c r="A27" s="150">
        <v>7</v>
      </c>
      <c r="B27" s="151" t="s">
        <v>472</v>
      </c>
      <c r="C27" s="54" t="s">
        <v>473</v>
      </c>
      <c r="D27" s="42" t="s">
        <v>474</v>
      </c>
      <c r="E27" s="40" t="s">
        <v>464</v>
      </c>
      <c r="F27" s="56">
        <v>0.62</v>
      </c>
      <c r="G27" s="152">
        <v>31</v>
      </c>
      <c r="H27" s="77">
        <v>5</v>
      </c>
      <c r="I27" s="77">
        <v>6</v>
      </c>
      <c r="J27" s="77">
        <v>39</v>
      </c>
      <c r="K27" s="153">
        <f t="shared" si="2"/>
        <v>11407.38</v>
      </c>
      <c r="L27" s="76">
        <v>27</v>
      </c>
      <c r="M27" s="154">
        <v>74</v>
      </c>
      <c r="N27" s="155">
        <f>M26+M27+M28</f>
        <v>228</v>
      </c>
      <c r="O27" s="156">
        <v>10</v>
      </c>
      <c r="P27" s="157">
        <v>29</v>
      </c>
      <c r="Q27" s="158">
        <v>3</v>
      </c>
      <c r="R27" s="158">
        <v>7</v>
      </c>
      <c r="S27" s="158">
        <v>29</v>
      </c>
      <c r="T27" s="159">
        <f t="shared" si="0"/>
        <v>6974.38</v>
      </c>
      <c r="U27" s="158">
        <v>25</v>
      </c>
      <c r="V27" s="160">
        <v>76</v>
      </c>
      <c r="W27" s="155">
        <f>V26+V27+V28</f>
        <v>254</v>
      </c>
      <c r="X27" s="244">
        <v>5</v>
      </c>
      <c r="Y27" s="161">
        <f>W27+N27</f>
        <v>482</v>
      </c>
      <c r="Z27" s="158">
        <f t="shared" si="1"/>
        <v>150</v>
      </c>
      <c r="AA27" s="162">
        <v>29</v>
      </c>
      <c r="AB27" s="163" t="s">
        <v>475</v>
      </c>
      <c r="AC27" s="164" t="s">
        <v>475</v>
      </c>
    </row>
    <row r="28" spans="1:29" s="114" customFormat="1" ht="27.75" customHeight="1" thickBot="1">
      <c r="A28" s="165"/>
      <c r="B28" s="166" t="s">
        <v>468</v>
      </c>
      <c r="C28" s="245" t="s">
        <v>476</v>
      </c>
      <c r="D28" s="81" t="s">
        <v>477</v>
      </c>
      <c r="E28" s="82" t="s">
        <v>464</v>
      </c>
      <c r="F28" s="246">
        <v>0.67</v>
      </c>
      <c r="G28" s="247">
        <v>18</v>
      </c>
      <c r="H28" s="169">
        <v>4</v>
      </c>
      <c r="I28" s="228">
        <v>28</v>
      </c>
      <c r="J28" s="228">
        <v>8</v>
      </c>
      <c r="K28" s="170">
        <f t="shared" si="2"/>
        <v>10778.960000000001</v>
      </c>
      <c r="L28" s="169">
        <v>15</v>
      </c>
      <c r="M28" s="171">
        <v>86</v>
      </c>
      <c r="N28" s="155"/>
      <c r="O28" s="156"/>
      <c r="P28" s="172">
        <v>20</v>
      </c>
      <c r="Q28" s="173">
        <v>2</v>
      </c>
      <c r="R28" s="173">
        <v>44</v>
      </c>
      <c r="S28" s="173">
        <v>22</v>
      </c>
      <c r="T28" s="174">
        <f t="shared" si="0"/>
        <v>6607.54</v>
      </c>
      <c r="U28" s="173">
        <v>10</v>
      </c>
      <c r="V28" s="175">
        <v>91</v>
      </c>
      <c r="W28" s="155"/>
      <c r="X28" s="156"/>
      <c r="Y28" s="161"/>
      <c r="Z28" s="173">
        <f t="shared" si="1"/>
        <v>177</v>
      </c>
      <c r="AA28" s="179">
        <v>12</v>
      </c>
      <c r="AB28" s="180">
        <v>250</v>
      </c>
      <c r="AC28" s="181">
        <v>14</v>
      </c>
    </row>
    <row r="29" spans="1:29" ht="27.75" customHeight="1">
      <c r="A29" s="182"/>
      <c r="B29" s="183" t="s">
        <v>478</v>
      </c>
      <c r="C29" s="184" t="s">
        <v>479</v>
      </c>
      <c r="D29" s="64" t="s">
        <v>480</v>
      </c>
      <c r="E29" s="65" t="s">
        <v>481</v>
      </c>
      <c r="F29" s="66">
        <v>0.61</v>
      </c>
      <c r="G29" s="137">
        <v>33</v>
      </c>
      <c r="H29" s="75">
        <v>5</v>
      </c>
      <c r="I29" s="75">
        <v>7</v>
      </c>
      <c r="J29" s="75">
        <v>34</v>
      </c>
      <c r="K29" s="185">
        <f t="shared" si="2"/>
        <v>11256.94</v>
      </c>
      <c r="L29" s="75">
        <v>24</v>
      </c>
      <c r="M29" s="139">
        <v>77</v>
      </c>
      <c r="N29" s="140"/>
      <c r="O29" s="141"/>
      <c r="P29" s="142">
        <v>31</v>
      </c>
      <c r="Q29" s="143">
        <v>3</v>
      </c>
      <c r="R29" s="143">
        <v>8</v>
      </c>
      <c r="S29" s="143">
        <v>50</v>
      </c>
      <c r="T29" s="144">
        <f t="shared" si="0"/>
        <v>6911.3</v>
      </c>
      <c r="U29" s="143">
        <v>22</v>
      </c>
      <c r="V29" s="145">
        <v>79</v>
      </c>
      <c r="W29" s="140"/>
      <c r="X29" s="141"/>
      <c r="Y29" s="186"/>
      <c r="Z29" s="143">
        <f t="shared" si="1"/>
        <v>156</v>
      </c>
      <c r="AA29" s="147">
        <v>25</v>
      </c>
      <c r="AB29" s="148">
        <v>246</v>
      </c>
      <c r="AC29" s="149">
        <v>16</v>
      </c>
    </row>
    <row r="30" spans="1:29" s="114" customFormat="1" ht="27.75" customHeight="1">
      <c r="A30" s="150">
        <v>8</v>
      </c>
      <c r="B30" s="187" t="s">
        <v>482</v>
      </c>
      <c r="C30" s="52" t="s">
        <v>483</v>
      </c>
      <c r="D30" s="48" t="s">
        <v>484</v>
      </c>
      <c r="E30" s="40" t="s">
        <v>481</v>
      </c>
      <c r="F30" s="44">
        <v>0.7</v>
      </c>
      <c r="G30" s="152">
        <v>11</v>
      </c>
      <c r="H30" s="76">
        <v>4</v>
      </c>
      <c r="I30" s="76">
        <v>15</v>
      </c>
      <c r="J30" s="76">
        <v>20</v>
      </c>
      <c r="K30" s="153">
        <f t="shared" si="2"/>
        <v>10724</v>
      </c>
      <c r="L30" s="76">
        <v>11</v>
      </c>
      <c r="M30" s="154">
        <v>90</v>
      </c>
      <c r="N30" s="155">
        <f>M29+M30+M31</f>
        <v>243</v>
      </c>
      <c r="O30" s="156">
        <v>9</v>
      </c>
      <c r="P30" s="157">
        <v>17</v>
      </c>
      <c r="Q30" s="158">
        <v>2</v>
      </c>
      <c r="R30" s="158">
        <v>41</v>
      </c>
      <c r="S30" s="158">
        <v>5</v>
      </c>
      <c r="T30" s="159">
        <f t="shared" si="0"/>
        <v>6765.5</v>
      </c>
      <c r="U30" s="158">
        <v>19</v>
      </c>
      <c r="V30" s="160">
        <v>82</v>
      </c>
      <c r="W30" s="155">
        <f>V29+V30+V31</f>
        <v>234</v>
      </c>
      <c r="X30" s="156">
        <v>8</v>
      </c>
      <c r="Y30" s="161">
        <f>W30+N30</f>
        <v>477</v>
      </c>
      <c r="Z30" s="158">
        <f t="shared" si="1"/>
        <v>172</v>
      </c>
      <c r="AA30" s="162">
        <v>18</v>
      </c>
      <c r="AB30" s="163">
        <v>258</v>
      </c>
      <c r="AC30" s="164">
        <v>10</v>
      </c>
    </row>
    <row r="31" spans="1:29" s="114" customFormat="1" ht="27.75" customHeight="1" thickBot="1">
      <c r="A31" s="165"/>
      <c r="B31" s="188" t="s">
        <v>468</v>
      </c>
      <c r="C31" s="248" t="s">
        <v>485</v>
      </c>
      <c r="D31" s="190" t="s">
        <v>486</v>
      </c>
      <c r="E31" s="191" t="s">
        <v>487</v>
      </c>
      <c r="F31" s="192">
        <v>0.82</v>
      </c>
      <c r="G31" s="193">
        <v>5</v>
      </c>
      <c r="H31" s="196">
        <v>3</v>
      </c>
      <c r="I31" s="196">
        <v>50</v>
      </c>
      <c r="J31" s="196">
        <v>55</v>
      </c>
      <c r="K31" s="195">
        <f t="shared" si="2"/>
        <v>11361.099999999999</v>
      </c>
      <c r="L31" s="196">
        <v>25</v>
      </c>
      <c r="M31" s="197">
        <v>76</v>
      </c>
      <c r="N31" s="204"/>
      <c r="O31" s="199"/>
      <c r="P31" s="200">
        <v>1</v>
      </c>
      <c r="Q31" s="201">
        <v>2</v>
      </c>
      <c r="R31" s="201">
        <v>24</v>
      </c>
      <c r="S31" s="201">
        <v>4</v>
      </c>
      <c r="T31" s="202">
        <f t="shared" si="0"/>
        <v>7088.08</v>
      </c>
      <c r="U31" s="201">
        <v>28</v>
      </c>
      <c r="V31" s="203">
        <v>73</v>
      </c>
      <c r="W31" s="198"/>
      <c r="X31" s="199"/>
      <c r="Y31" s="239"/>
      <c r="Z31" s="201">
        <f t="shared" si="1"/>
        <v>149</v>
      </c>
      <c r="AA31" s="207">
        <v>31</v>
      </c>
      <c r="AB31" s="208">
        <v>236</v>
      </c>
      <c r="AC31" s="209">
        <v>20</v>
      </c>
    </row>
    <row r="32" spans="1:29" ht="27.75" customHeight="1">
      <c r="A32" s="182"/>
      <c r="B32" s="249" t="s">
        <v>424</v>
      </c>
      <c r="C32" s="211" t="s">
        <v>488</v>
      </c>
      <c r="D32" s="250" t="s">
        <v>489</v>
      </c>
      <c r="E32" s="213" t="s">
        <v>9</v>
      </c>
      <c r="F32" s="231">
        <v>0.76</v>
      </c>
      <c r="G32" s="215">
        <v>4</v>
      </c>
      <c r="H32" s="216">
        <v>3</v>
      </c>
      <c r="I32" s="216">
        <v>45</v>
      </c>
      <c r="J32" s="216">
        <v>42</v>
      </c>
      <c r="K32" s="217">
        <f t="shared" si="2"/>
        <v>10291.92</v>
      </c>
      <c r="L32" s="216">
        <v>4</v>
      </c>
      <c r="M32" s="218">
        <v>97</v>
      </c>
      <c r="N32" s="155"/>
      <c r="O32" s="156"/>
      <c r="P32" s="219">
        <v>6</v>
      </c>
      <c r="Q32" s="220">
        <v>2</v>
      </c>
      <c r="R32" s="220">
        <v>28</v>
      </c>
      <c r="S32" s="220">
        <v>23</v>
      </c>
      <c r="T32" s="221">
        <f t="shared" si="0"/>
        <v>6766.28</v>
      </c>
      <c r="U32" s="220">
        <v>20</v>
      </c>
      <c r="V32" s="222">
        <v>81</v>
      </c>
      <c r="W32" s="155"/>
      <c r="X32" s="156"/>
      <c r="Y32" s="161"/>
      <c r="Z32" s="220">
        <f t="shared" si="1"/>
        <v>178</v>
      </c>
      <c r="AA32" s="223">
        <v>11</v>
      </c>
      <c r="AB32" s="224">
        <v>257</v>
      </c>
      <c r="AC32" s="225">
        <v>11</v>
      </c>
    </row>
    <row r="33" spans="1:29" s="114" customFormat="1" ht="27.75" customHeight="1">
      <c r="A33" s="150">
        <v>9</v>
      </c>
      <c r="B33" s="187" t="s">
        <v>490</v>
      </c>
      <c r="C33" s="52" t="s">
        <v>491</v>
      </c>
      <c r="D33" s="48" t="s">
        <v>492</v>
      </c>
      <c r="E33" s="40" t="s">
        <v>9</v>
      </c>
      <c r="F33" s="56">
        <v>0.71</v>
      </c>
      <c r="G33" s="152">
        <v>19</v>
      </c>
      <c r="H33" s="76">
        <v>4</v>
      </c>
      <c r="I33" s="76">
        <v>28</v>
      </c>
      <c r="J33" s="76">
        <v>18</v>
      </c>
      <c r="K33" s="153">
        <f t="shared" si="2"/>
        <v>11429.58</v>
      </c>
      <c r="L33" s="76">
        <v>30</v>
      </c>
      <c r="M33" s="154">
        <v>71</v>
      </c>
      <c r="N33" s="155">
        <f>M32+M33+M34</f>
        <v>250</v>
      </c>
      <c r="O33" s="156">
        <v>8</v>
      </c>
      <c r="P33" s="157">
        <v>21</v>
      </c>
      <c r="Q33" s="158">
        <v>2</v>
      </c>
      <c r="R33" s="158">
        <v>47</v>
      </c>
      <c r="S33" s="158">
        <v>6</v>
      </c>
      <c r="T33" s="159">
        <f t="shared" si="0"/>
        <v>7118.46</v>
      </c>
      <c r="U33" s="158">
        <v>30</v>
      </c>
      <c r="V33" s="160">
        <v>71</v>
      </c>
      <c r="W33" s="155">
        <f>V32+V33+V34</f>
        <v>227</v>
      </c>
      <c r="X33" s="156">
        <v>9</v>
      </c>
      <c r="Y33" s="161">
        <f>W33+N33</f>
        <v>477</v>
      </c>
      <c r="Z33" s="158">
        <f t="shared" si="1"/>
        <v>142</v>
      </c>
      <c r="AA33" s="162">
        <v>33</v>
      </c>
      <c r="AB33" s="163">
        <v>142</v>
      </c>
      <c r="AC33" s="164">
        <v>32</v>
      </c>
    </row>
    <row r="34" spans="1:29" s="114" customFormat="1" ht="27.75" customHeight="1" thickBot="1">
      <c r="A34" s="165"/>
      <c r="B34" s="166" t="s">
        <v>468</v>
      </c>
      <c r="C34" s="232" t="s">
        <v>493</v>
      </c>
      <c r="D34" s="227" t="s">
        <v>494</v>
      </c>
      <c r="E34" s="82" t="s">
        <v>9</v>
      </c>
      <c r="F34" s="251">
        <v>0.69</v>
      </c>
      <c r="G34" s="168">
        <v>16</v>
      </c>
      <c r="H34" s="169">
        <v>4</v>
      </c>
      <c r="I34" s="169">
        <v>22</v>
      </c>
      <c r="J34" s="169">
        <v>34</v>
      </c>
      <c r="K34" s="170">
        <f t="shared" si="2"/>
        <v>10870.259999999998</v>
      </c>
      <c r="L34" s="169">
        <v>19</v>
      </c>
      <c r="M34" s="175">
        <v>82</v>
      </c>
      <c r="N34" s="155"/>
      <c r="O34" s="156"/>
      <c r="P34" s="233">
        <v>23</v>
      </c>
      <c r="Q34" s="173">
        <v>2</v>
      </c>
      <c r="R34" s="173">
        <v>50</v>
      </c>
      <c r="S34" s="173">
        <v>34</v>
      </c>
      <c r="T34" s="174">
        <f t="shared" si="0"/>
        <v>7061.459999999999</v>
      </c>
      <c r="U34" s="173">
        <v>26</v>
      </c>
      <c r="V34" s="175">
        <v>75</v>
      </c>
      <c r="W34" s="155"/>
      <c r="X34" s="156"/>
      <c r="Y34" s="161"/>
      <c r="Z34" s="173">
        <f t="shared" si="1"/>
        <v>157</v>
      </c>
      <c r="AA34" s="179">
        <v>23</v>
      </c>
      <c r="AB34" s="180">
        <v>256</v>
      </c>
      <c r="AC34" s="181">
        <v>12</v>
      </c>
    </row>
    <row r="35" spans="1:29" s="114" customFormat="1" ht="27.75" customHeight="1">
      <c r="A35" s="182"/>
      <c r="B35" s="183" t="s">
        <v>424</v>
      </c>
      <c r="C35" s="184" t="s">
        <v>495</v>
      </c>
      <c r="D35" s="64" t="s">
        <v>496</v>
      </c>
      <c r="E35" s="65" t="s">
        <v>9</v>
      </c>
      <c r="F35" s="66">
        <v>0.65</v>
      </c>
      <c r="G35" s="137">
        <v>23</v>
      </c>
      <c r="H35" s="75">
        <v>4</v>
      </c>
      <c r="I35" s="75">
        <v>31</v>
      </c>
      <c r="J35" s="75">
        <v>53</v>
      </c>
      <c r="K35" s="185">
        <f t="shared" si="2"/>
        <v>10603.45</v>
      </c>
      <c r="L35" s="75">
        <v>10</v>
      </c>
      <c r="M35" s="139">
        <v>91</v>
      </c>
      <c r="N35" s="140"/>
      <c r="O35" s="141"/>
      <c r="P35" s="142">
        <v>32</v>
      </c>
      <c r="Q35" s="143">
        <v>3</v>
      </c>
      <c r="R35" s="143">
        <v>9</v>
      </c>
      <c r="S35" s="143">
        <v>42</v>
      </c>
      <c r="T35" s="144">
        <f t="shared" si="0"/>
        <v>7398.3</v>
      </c>
      <c r="U35" s="143">
        <v>32</v>
      </c>
      <c r="V35" s="145">
        <v>69</v>
      </c>
      <c r="W35" s="140"/>
      <c r="X35" s="141"/>
      <c r="Y35" s="186"/>
      <c r="Z35" s="143">
        <f t="shared" si="1"/>
        <v>160</v>
      </c>
      <c r="AA35" s="147">
        <v>22</v>
      </c>
      <c r="AB35" s="148">
        <v>234</v>
      </c>
      <c r="AC35" s="149">
        <v>21</v>
      </c>
    </row>
    <row r="36" spans="1:29" s="114" customFormat="1" ht="27.75" customHeight="1">
      <c r="A36" s="150">
        <v>10</v>
      </c>
      <c r="B36" s="187" t="s">
        <v>497</v>
      </c>
      <c r="C36" s="52" t="s">
        <v>498</v>
      </c>
      <c r="D36" s="42" t="s">
        <v>474</v>
      </c>
      <c r="E36" s="40" t="s">
        <v>9</v>
      </c>
      <c r="F36" s="44">
        <v>0.65</v>
      </c>
      <c r="G36" s="152">
        <v>29</v>
      </c>
      <c r="H36" s="76">
        <v>4</v>
      </c>
      <c r="I36" s="77">
        <v>52</v>
      </c>
      <c r="J36" s="77">
        <v>46</v>
      </c>
      <c r="K36" s="153">
        <f t="shared" si="2"/>
        <v>11417.9</v>
      </c>
      <c r="L36" s="76">
        <v>28</v>
      </c>
      <c r="M36" s="154">
        <v>73</v>
      </c>
      <c r="N36" s="155">
        <f>M35+M36+M37</f>
        <v>260</v>
      </c>
      <c r="O36" s="156">
        <v>3</v>
      </c>
      <c r="P36" s="157"/>
      <c r="Q36" s="158"/>
      <c r="R36" s="158"/>
      <c r="S36" s="158"/>
      <c r="T36" s="252" t="s">
        <v>499</v>
      </c>
      <c r="U36" s="158"/>
      <c r="V36" s="160">
        <v>0</v>
      </c>
      <c r="W36" s="155">
        <f>V35+V36+V37</f>
        <v>159</v>
      </c>
      <c r="X36" s="156">
        <v>11</v>
      </c>
      <c r="Y36" s="161">
        <f>W36+N36</f>
        <v>419</v>
      </c>
      <c r="Z36" s="158">
        <f t="shared" si="1"/>
        <v>73</v>
      </c>
      <c r="AA36" s="162">
        <v>34</v>
      </c>
      <c r="AB36" s="163">
        <v>161</v>
      </c>
      <c r="AC36" s="164">
        <v>31</v>
      </c>
    </row>
    <row r="37" spans="1:29" s="114" customFormat="1" ht="27.75" customHeight="1" thickBot="1">
      <c r="A37" s="165"/>
      <c r="B37" s="188" t="s">
        <v>468</v>
      </c>
      <c r="C37" s="253" t="s">
        <v>500</v>
      </c>
      <c r="D37" s="254" t="s">
        <v>474</v>
      </c>
      <c r="E37" s="191" t="s">
        <v>9</v>
      </c>
      <c r="F37" s="192">
        <v>0.64</v>
      </c>
      <c r="G37" s="255">
        <v>20</v>
      </c>
      <c r="H37" s="196">
        <v>4</v>
      </c>
      <c r="I37" s="194">
        <v>28</v>
      </c>
      <c r="J37" s="194">
        <v>39</v>
      </c>
      <c r="K37" s="195">
        <f t="shared" si="2"/>
        <v>10316.16</v>
      </c>
      <c r="L37" s="196">
        <v>5</v>
      </c>
      <c r="M37" s="203">
        <v>96</v>
      </c>
      <c r="N37" s="198"/>
      <c r="O37" s="199"/>
      <c r="P37" s="200">
        <v>26</v>
      </c>
      <c r="Q37" s="201">
        <v>2</v>
      </c>
      <c r="R37" s="201">
        <v>52</v>
      </c>
      <c r="S37" s="201">
        <v>19</v>
      </c>
      <c r="T37" s="202">
        <f>(Q37*3600+R37*60+S37)*F37</f>
        <v>6616.96</v>
      </c>
      <c r="U37" s="201">
        <v>11</v>
      </c>
      <c r="V37" s="203">
        <v>90</v>
      </c>
      <c r="W37" s="198"/>
      <c r="X37" s="199"/>
      <c r="Y37" s="239"/>
      <c r="Z37" s="201">
        <f t="shared" si="1"/>
        <v>186</v>
      </c>
      <c r="AA37" s="207">
        <v>6</v>
      </c>
      <c r="AB37" s="208">
        <v>283</v>
      </c>
      <c r="AC37" s="209">
        <v>2</v>
      </c>
    </row>
    <row r="38" spans="1:29" s="114" customFormat="1" ht="27.75" customHeight="1">
      <c r="A38" s="182"/>
      <c r="B38" s="249" t="s">
        <v>11</v>
      </c>
      <c r="C38" s="211" t="s">
        <v>501</v>
      </c>
      <c r="D38" s="212" t="s">
        <v>480</v>
      </c>
      <c r="E38" s="213" t="s">
        <v>268</v>
      </c>
      <c r="F38" s="214">
        <v>0.63</v>
      </c>
      <c r="G38" s="215">
        <v>25</v>
      </c>
      <c r="H38" s="216">
        <v>4</v>
      </c>
      <c r="I38" s="216">
        <v>34</v>
      </c>
      <c r="J38" s="216">
        <v>36</v>
      </c>
      <c r="K38" s="217">
        <f t="shared" si="2"/>
        <v>10379.88</v>
      </c>
      <c r="L38" s="216">
        <v>8</v>
      </c>
      <c r="M38" s="222">
        <v>93</v>
      </c>
      <c r="N38" s="155"/>
      <c r="O38" s="156"/>
      <c r="P38" s="219">
        <v>25</v>
      </c>
      <c r="Q38" s="220">
        <v>2</v>
      </c>
      <c r="R38" s="220">
        <v>52</v>
      </c>
      <c r="S38" s="220">
        <v>6</v>
      </c>
      <c r="T38" s="221">
        <f>(Q38*3600+R38*60+S38)*F38</f>
        <v>6505.38</v>
      </c>
      <c r="U38" s="220">
        <v>6</v>
      </c>
      <c r="V38" s="222">
        <v>95</v>
      </c>
      <c r="W38" s="155"/>
      <c r="X38" s="156"/>
      <c r="Y38" s="161"/>
      <c r="Z38" s="220">
        <f t="shared" si="1"/>
        <v>188</v>
      </c>
      <c r="AA38" s="223">
        <v>4</v>
      </c>
      <c r="AB38" s="224">
        <v>271</v>
      </c>
      <c r="AC38" s="225">
        <v>6</v>
      </c>
    </row>
    <row r="39" spans="1:30" s="114" customFormat="1" ht="27.75" customHeight="1">
      <c r="A39" s="150">
        <v>11</v>
      </c>
      <c r="B39" s="187" t="s">
        <v>502</v>
      </c>
      <c r="C39" s="54" t="s">
        <v>503</v>
      </c>
      <c r="D39" s="48" t="s">
        <v>504</v>
      </c>
      <c r="E39" s="40" t="s">
        <v>268</v>
      </c>
      <c r="F39" s="56">
        <v>0.72</v>
      </c>
      <c r="G39" s="235">
        <v>17</v>
      </c>
      <c r="H39" s="256">
        <v>4</v>
      </c>
      <c r="I39" s="257">
        <v>23</v>
      </c>
      <c r="J39" s="257">
        <v>42</v>
      </c>
      <c r="K39" s="153">
        <f t="shared" si="2"/>
        <v>11391.84</v>
      </c>
      <c r="L39" s="76">
        <v>26</v>
      </c>
      <c r="M39" s="160">
        <v>75</v>
      </c>
      <c r="N39" s="155">
        <f>M38+M39+M40</f>
        <v>168</v>
      </c>
      <c r="O39" s="156">
        <v>11</v>
      </c>
      <c r="P39" s="236">
        <v>12</v>
      </c>
      <c r="Q39" s="158">
        <v>2</v>
      </c>
      <c r="R39" s="158">
        <v>35</v>
      </c>
      <c r="S39" s="158">
        <v>46</v>
      </c>
      <c r="T39" s="159">
        <f>(Q39*3600+R39*60+S39)*F39</f>
        <v>6729.12</v>
      </c>
      <c r="U39" s="158">
        <v>16</v>
      </c>
      <c r="V39" s="160">
        <v>85</v>
      </c>
      <c r="W39" s="155">
        <f>V38+V39+V40</f>
        <v>180</v>
      </c>
      <c r="X39" s="156">
        <v>10</v>
      </c>
      <c r="Y39" s="161">
        <f>W39+N39</f>
        <v>348</v>
      </c>
      <c r="Z39" s="158">
        <f t="shared" si="1"/>
        <v>160</v>
      </c>
      <c r="AA39" s="162">
        <v>20</v>
      </c>
      <c r="AB39" s="163">
        <v>237</v>
      </c>
      <c r="AC39" s="164">
        <v>19</v>
      </c>
      <c r="AD39" s="258"/>
    </row>
    <row r="40" spans="1:29" s="114" customFormat="1" ht="27.75" customHeight="1" thickBot="1">
      <c r="A40" s="165"/>
      <c r="B40" s="166" t="s">
        <v>468</v>
      </c>
      <c r="C40" s="259" t="s">
        <v>505</v>
      </c>
      <c r="D40" s="227" t="s">
        <v>506</v>
      </c>
      <c r="E40" s="82" t="s">
        <v>507</v>
      </c>
      <c r="F40" s="246">
        <v>0.63</v>
      </c>
      <c r="G40" s="260"/>
      <c r="H40" s="261"/>
      <c r="I40" s="261"/>
      <c r="J40" s="261"/>
      <c r="K40" s="262" t="s">
        <v>499</v>
      </c>
      <c r="L40" s="261"/>
      <c r="M40" s="263">
        <v>0</v>
      </c>
      <c r="N40" s="155"/>
      <c r="O40" s="156"/>
      <c r="P40" s="172"/>
      <c r="Q40" s="173"/>
      <c r="R40" s="173"/>
      <c r="S40" s="173"/>
      <c r="T40" s="262" t="s">
        <v>499</v>
      </c>
      <c r="U40" s="261"/>
      <c r="V40" s="175">
        <v>0</v>
      </c>
      <c r="W40" s="176"/>
      <c r="X40" s="177"/>
      <c r="Y40" s="178"/>
      <c r="Z40" s="173">
        <f t="shared" si="1"/>
        <v>0</v>
      </c>
      <c r="AA40" s="264" t="s">
        <v>508</v>
      </c>
      <c r="AB40" s="180">
        <v>0</v>
      </c>
      <c r="AC40" s="265" t="s">
        <v>509</v>
      </c>
    </row>
    <row r="41" spans="1:29" s="114" customFormat="1" ht="27.75" customHeight="1">
      <c r="A41" s="182"/>
      <c r="B41" s="183" t="s">
        <v>510</v>
      </c>
      <c r="C41" s="184" t="s">
        <v>511</v>
      </c>
      <c r="D41" s="64" t="s">
        <v>512</v>
      </c>
      <c r="E41" s="65" t="s">
        <v>513</v>
      </c>
      <c r="F41" s="66">
        <v>0.76</v>
      </c>
      <c r="G41" s="137">
        <v>7</v>
      </c>
      <c r="H41" s="75">
        <v>3</v>
      </c>
      <c r="I41" s="75">
        <v>56</v>
      </c>
      <c r="J41" s="75">
        <v>10</v>
      </c>
      <c r="K41" s="185">
        <f>(H41*3600+I41*60+J41)*F41</f>
        <v>10769.2</v>
      </c>
      <c r="L41" s="75">
        <v>14</v>
      </c>
      <c r="M41" s="145">
        <v>87</v>
      </c>
      <c r="N41" s="266"/>
      <c r="O41" s="141"/>
      <c r="P41" s="234"/>
      <c r="Q41" s="143"/>
      <c r="R41" s="143"/>
      <c r="S41" s="143"/>
      <c r="T41" s="267" t="s">
        <v>514</v>
      </c>
      <c r="U41" s="143"/>
      <c r="V41" s="145">
        <v>85</v>
      </c>
      <c r="W41" s="140"/>
      <c r="X41" s="141"/>
      <c r="Y41" s="186"/>
      <c r="Z41" s="143">
        <f t="shared" si="1"/>
        <v>172</v>
      </c>
      <c r="AA41" s="147">
        <v>17</v>
      </c>
      <c r="AB41" s="148">
        <v>267</v>
      </c>
      <c r="AC41" s="149">
        <v>7</v>
      </c>
    </row>
    <row r="42" spans="1:30" s="38" customFormat="1" ht="27.75" customHeight="1">
      <c r="A42" s="150">
        <v>12</v>
      </c>
      <c r="B42" s="187" t="s">
        <v>515</v>
      </c>
      <c r="C42" s="268" t="s">
        <v>517</v>
      </c>
      <c r="D42" s="48" t="s">
        <v>519</v>
      </c>
      <c r="E42" s="40" t="s">
        <v>513</v>
      </c>
      <c r="F42" s="44">
        <v>0.65</v>
      </c>
      <c r="G42" s="152"/>
      <c r="H42" s="256"/>
      <c r="I42" s="256"/>
      <c r="J42" s="256"/>
      <c r="K42" s="269" t="s">
        <v>499</v>
      </c>
      <c r="L42" s="76"/>
      <c r="M42" s="270">
        <v>0</v>
      </c>
      <c r="N42" s="155">
        <f>M41+M42+M43</f>
        <v>156</v>
      </c>
      <c r="O42" s="156">
        <v>12</v>
      </c>
      <c r="P42" s="236"/>
      <c r="Q42" s="158"/>
      <c r="R42" s="158"/>
      <c r="S42" s="158"/>
      <c r="T42" s="271" t="s">
        <v>499</v>
      </c>
      <c r="U42" s="272"/>
      <c r="V42" s="160">
        <v>0</v>
      </c>
      <c r="W42" s="155">
        <f>V41+V42+V43</f>
        <v>159</v>
      </c>
      <c r="X42" s="177">
        <v>12</v>
      </c>
      <c r="Y42" s="161">
        <f>W42+N42</f>
        <v>315</v>
      </c>
      <c r="Z42" s="158">
        <f t="shared" si="1"/>
        <v>0</v>
      </c>
      <c r="AA42" s="273" t="s">
        <v>508</v>
      </c>
      <c r="AB42" s="163">
        <v>0</v>
      </c>
      <c r="AC42" s="274" t="s">
        <v>509</v>
      </c>
      <c r="AD42" s="275"/>
    </row>
    <row r="43" spans="1:29" s="114" customFormat="1" ht="27.75" customHeight="1" thickBot="1">
      <c r="A43" s="165"/>
      <c r="B43" s="188" t="s">
        <v>468</v>
      </c>
      <c r="C43" s="248" t="s">
        <v>520</v>
      </c>
      <c r="D43" s="190" t="s">
        <v>521</v>
      </c>
      <c r="E43" s="191" t="s">
        <v>14</v>
      </c>
      <c r="F43" s="276">
        <v>0.63</v>
      </c>
      <c r="G43" s="193">
        <v>32</v>
      </c>
      <c r="H43" s="196">
        <v>5</v>
      </c>
      <c r="I43" s="196">
        <v>6</v>
      </c>
      <c r="J43" s="196">
        <v>51</v>
      </c>
      <c r="K43" s="195">
        <f>(H43*3600+I43*60+J43)*F43</f>
        <v>11598.93</v>
      </c>
      <c r="L43" s="196">
        <v>32</v>
      </c>
      <c r="M43" s="203">
        <v>69</v>
      </c>
      <c r="N43" s="198"/>
      <c r="O43" s="199"/>
      <c r="P43" s="200">
        <v>28</v>
      </c>
      <c r="Q43" s="201">
        <v>3</v>
      </c>
      <c r="R43" s="201">
        <v>6</v>
      </c>
      <c r="S43" s="201">
        <v>49</v>
      </c>
      <c r="T43" s="202">
        <f>(Q43*3600+R43*60+S43)*F43</f>
        <v>7061.67</v>
      </c>
      <c r="U43" s="201">
        <v>27</v>
      </c>
      <c r="V43" s="203">
        <v>74</v>
      </c>
      <c r="W43" s="198"/>
      <c r="X43" s="199"/>
      <c r="Y43" s="239"/>
      <c r="Z43" s="201">
        <f t="shared" si="1"/>
        <v>143</v>
      </c>
      <c r="AA43" s="207">
        <v>32</v>
      </c>
      <c r="AB43" s="208">
        <v>223</v>
      </c>
      <c r="AC43" s="209">
        <v>25</v>
      </c>
    </row>
    <row r="44" spans="1:29" ht="24.75" customHeight="1">
      <c r="A44" s="182"/>
      <c r="B44" s="210" t="s">
        <v>522</v>
      </c>
      <c r="C44" s="240" t="s">
        <v>524</v>
      </c>
      <c r="D44" s="212" t="s">
        <v>526</v>
      </c>
      <c r="E44" s="213" t="s">
        <v>10</v>
      </c>
      <c r="F44" s="214">
        <v>0.63</v>
      </c>
      <c r="G44" s="215"/>
      <c r="H44" s="216"/>
      <c r="I44" s="216"/>
      <c r="J44" s="216"/>
      <c r="K44" s="277" t="s">
        <v>499</v>
      </c>
      <c r="L44" s="216"/>
      <c r="M44" s="278">
        <v>0</v>
      </c>
      <c r="N44" s="279"/>
      <c r="O44" s="156"/>
      <c r="P44" s="219"/>
      <c r="Q44" s="280"/>
      <c r="R44" s="280"/>
      <c r="S44" s="280"/>
      <c r="T44" s="277" t="s">
        <v>499</v>
      </c>
      <c r="U44" s="280"/>
      <c r="V44" s="222">
        <v>0</v>
      </c>
      <c r="W44" s="176"/>
      <c r="X44" s="177"/>
      <c r="Y44" s="178"/>
      <c r="Z44" s="220">
        <f t="shared" si="1"/>
        <v>0</v>
      </c>
      <c r="AA44" s="281" t="s">
        <v>527</v>
      </c>
      <c r="AB44" s="224">
        <v>0</v>
      </c>
      <c r="AC44" s="282" t="s">
        <v>509</v>
      </c>
    </row>
    <row r="45" spans="1:29" s="38" customFormat="1" ht="24.75" customHeight="1">
      <c r="A45" s="150">
        <v>13</v>
      </c>
      <c r="B45" s="187" t="s">
        <v>528</v>
      </c>
      <c r="C45" s="52" t="s">
        <v>529</v>
      </c>
      <c r="D45" s="42" t="s">
        <v>530</v>
      </c>
      <c r="E45" s="40" t="s">
        <v>9</v>
      </c>
      <c r="F45" s="49">
        <v>0.7</v>
      </c>
      <c r="G45" s="152"/>
      <c r="H45" s="76"/>
      <c r="I45" s="76"/>
      <c r="J45" s="76"/>
      <c r="K45" s="60" t="s">
        <v>499</v>
      </c>
      <c r="L45" s="76"/>
      <c r="M45" s="270">
        <v>0</v>
      </c>
      <c r="N45" s="155">
        <v>0</v>
      </c>
      <c r="O45" s="156"/>
      <c r="P45" s="157"/>
      <c r="Q45" s="158"/>
      <c r="R45" s="158"/>
      <c r="S45" s="158"/>
      <c r="T45" s="60" t="s">
        <v>499</v>
      </c>
      <c r="U45" s="158"/>
      <c r="V45" s="160">
        <v>0</v>
      </c>
      <c r="W45" s="155">
        <f>V44+V45+V46</f>
        <v>0</v>
      </c>
      <c r="X45" s="156"/>
      <c r="Y45" s="161">
        <f>W45+N45</f>
        <v>0</v>
      </c>
      <c r="Z45" s="158">
        <f t="shared" si="1"/>
        <v>0</v>
      </c>
      <c r="AA45" s="283" t="s">
        <v>527</v>
      </c>
      <c r="AB45" s="163">
        <v>96</v>
      </c>
      <c r="AC45" s="164">
        <v>33</v>
      </c>
    </row>
    <row r="46" spans="1:29" s="38" customFormat="1" ht="24.75" customHeight="1" thickBot="1">
      <c r="A46" s="150"/>
      <c r="B46" s="166" t="s">
        <v>468</v>
      </c>
      <c r="C46" s="232" t="s">
        <v>531</v>
      </c>
      <c r="D46" s="81" t="s">
        <v>484</v>
      </c>
      <c r="E46" s="82" t="s">
        <v>464</v>
      </c>
      <c r="F46" s="251">
        <v>0.73</v>
      </c>
      <c r="G46" s="168"/>
      <c r="H46" s="169"/>
      <c r="I46" s="169"/>
      <c r="J46" s="169"/>
      <c r="K46" s="284" t="s">
        <v>499</v>
      </c>
      <c r="L46" s="169"/>
      <c r="M46" s="263">
        <v>0</v>
      </c>
      <c r="N46" s="155"/>
      <c r="O46" s="156"/>
      <c r="P46" s="172"/>
      <c r="Q46" s="173"/>
      <c r="R46" s="173"/>
      <c r="S46" s="173"/>
      <c r="T46" s="284" t="s">
        <v>499</v>
      </c>
      <c r="U46" s="173"/>
      <c r="V46" s="175">
        <v>0</v>
      </c>
      <c r="W46" s="155"/>
      <c r="X46" s="156"/>
      <c r="Y46" s="161"/>
      <c r="Z46" s="173">
        <f t="shared" si="1"/>
        <v>0</v>
      </c>
      <c r="AA46" s="285" t="s">
        <v>527</v>
      </c>
      <c r="AB46" s="180">
        <v>0</v>
      </c>
      <c r="AC46" s="265" t="s">
        <v>509</v>
      </c>
    </row>
    <row r="47" spans="1:29" s="114" customFormat="1" ht="24.75" customHeight="1">
      <c r="A47" s="182"/>
      <c r="B47" s="135" t="s">
        <v>522</v>
      </c>
      <c r="C47" s="184" t="s">
        <v>532</v>
      </c>
      <c r="D47" s="64" t="s">
        <v>533</v>
      </c>
      <c r="E47" s="65" t="s">
        <v>9</v>
      </c>
      <c r="F47" s="66">
        <v>0.72</v>
      </c>
      <c r="G47" s="137"/>
      <c r="H47" s="75"/>
      <c r="I47" s="75"/>
      <c r="J47" s="75"/>
      <c r="K47" s="59" t="s">
        <v>499</v>
      </c>
      <c r="L47" s="75"/>
      <c r="M47" s="286">
        <v>0</v>
      </c>
      <c r="N47" s="140"/>
      <c r="O47" s="141"/>
      <c r="P47" s="142"/>
      <c r="Q47" s="143"/>
      <c r="R47" s="143"/>
      <c r="S47" s="143"/>
      <c r="T47" s="59" t="s">
        <v>499</v>
      </c>
      <c r="U47" s="143"/>
      <c r="V47" s="145">
        <v>0</v>
      </c>
      <c r="W47" s="140"/>
      <c r="X47" s="141"/>
      <c r="Y47" s="186"/>
      <c r="Z47" s="143">
        <f t="shared" si="1"/>
        <v>0</v>
      </c>
      <c r="AA47" s="287" t="s">
        <v>527</v>
      </c>
      <c r="AB47" s="148">
        <v>67</v>
      </c>
      <c r="AC47" s="149">
        <v>37</v>
      </c>
    </row>
    <row r="48" spans="1:29" s="38" customFormat="1" ht="24.75" customHeight="1">
      <c r="A48" s="150">
        <v>14</v>
      </c>
      <c r="B48" s="187" t="s">
        <v>534</v>
      </c>
      <c r="C48" s="52" t="s">
        <v>535</v>
      </c>
      <c r="D48" s="48" t="s">
        <v>536</v>
      </c>
      <c r="E48" s="40" t="s">
        <v>9</v>
      </c>
      <c r="F48" s="50">
        <v>0.69</v>
      </c>
      <c r="G48" s="152"/>
      <c r="H48" s="76"/>
      <c r="I48" s="76"/>
      <c r="J48" s="76"/>
      <c r="K48" s="60" t="s">
        <v>499</v>
      </c>
      <c r="L48" s="76"/>
      <c r="M48" s="288">
        <v>0</v>
      </c>
      <c r="N48" s="155">
        <v>0</v>
      </c>
      <c r="O48" s="156"/>
      <c r="P48" s="157"/>
      <c r="Q48" s="158"/>
      <c r="R48" s="158"/>
      <c r="S48" s="158"/>
      <c r="T48" s="60" t="s">
        <v>499</v>
      </c>
      <c r="U48" s="158"/>
      <c r="V48" s="160">
        <v>0</v>
      </c>
      <c r="W48" s="155">
        <f>V47+V48+V49</f>
        <v>0</v>
      </c>
      <c r="X48" s="156"/>
      <c r="Y48" s="161">
        <f>W48+N48</f>
        <v>0</v>
      </c>
      <c r="Z48" s="158">
        <f t="shared" si="1"/>
        <v>0</v>
      </c>
      <c r="AA48" s="283" t="s">
        <v>527</v>
      </c>
      <c r="AB48" s="163">
        <v>70</v>
      </c>
      <c r="AC48" s="164">
        <v>36</v>
      </c>
    </row>
    <row r="49" spans="1:29" s="38" customFormat="1" ht="24.75" customHeight="1" thickBot="1">
      <c r="A49" s="289"/>
      <c r="B49" s="290" t="s">
        <v>468</v>
      </c>
      <c r="C49" s="291" t="s">
        <v>255</v>
      </c>
      <c r="D49" s="292" t="s">
        <v>474</v>
      </c>
      <c r="E49" s="293" t="s">
        <v>487</v>
      </c>
      <c r="F49" s="294">
        <v>0.64</v>
      </c>
      <c r="G49" s="295"/>
      <c r="H49" s="296"/>
      <c r="I49" s="296"/>
      <c r="J49" s="296"/>
      <c r="K49" s="297" t="s">
        <v>499</v>
      </c>
      <c r="L49" s="296"/>
      <c r="M49" s="298">
        <v>0</v>
      </c>
      <c r="N49" s="299"/>
      <c r="O49" s="300"/>
      <c r="P49" s="301"/>
      <c r="Q49" s="302"/>
      <c r="R49" s="302"/>
      <c r="S49" s="302"/>
      <c r="T49" s="297" t="s">
        <v>499</v>
      </c>
      <c r="U49" s="302"/>
      <c r="V49" s="303">
        <v>0</v>
      </c>
      <c r="W49" s="304"/>
      <c r="X49" s="305"/>
      <c r="Y49" s="306"/>
      <c r="Z49" s="302">
        <f t="shared" si="1"/>
        <v>0</v>
      </c>
      <c r="AA49" s="307" t="s">
        <v>527</v>
      </c>
      <c r="AB49" s="308">
        <v>85</v>
      </c>
      <c r="AC49" s="309">
        <v>34</v>
      </c>
    </row>
    <row r="50" spans="1:29" s="38" customFormat="1" ht="35.25" customHeight="1" thickBot="1" thickTop="1">
      <c r="A50" s="310"/>
      <c r="B50" s="311"/>
      <c r="C50" s="1095" t="s">
        <v>537</v>
      </c>
      <c r="D50" s="1096"/>
      <c r="E50" s="1096"/>
      <c r="F50" s="1096"/>
      <c r="G50" s="1096"/>
      <c r="H50" s="1096"/>
      <c r="I50" s="1096"/>
      <c r="J50" s="1096"/>
      <c r="K50" s="1096"/>
      <c r="L50" s="1097" t="s">
        <v>538</v>
      </c>
      <c r="M50" s="1097"/>
      <c r="N50" s="1097"/>
      <c r="O50" s="1097"/>
      <c r="P50" s="1097"/>
      <c r="Q50" s="1097"/>
      <c r="R50" s="1098"/>
      <c r="S50" s="1099" t="s">
        <v>539</v>
      </c>
      <c r="T50" s="1100"/>
      <c r="U50" s="1100"/>
      <c r="V50" s="1100"/>
      <c r="W50" s="1100"/>
      <c r="X50" s="1100"/>
      <c r="Y50" s="1100"/>
      <c r="Z50" s="1100"/>
      <c r="AA50" s="1100"/>
      <c r="AB50" s="1100"/>
      <c r="AC50" s="1101"/>
    </row>
    <row r="51" spans="1:29" s="38" customFormat="1" ht="27.75" customHeight="1" thickTop="1">
      <c r="A51" s="312"/>
      <c r="B51" s="1102" t="s">
        <v>540</v>
      </c>
      <c r="C51" s="1104" t="s">
        <v>541</v>
      </c>
      <c r="D51" s="1105"/>
      <c r="E51" s="1105"/>
      <c r="F51" s="1105"/>
      <c r="G51" s="1105"/>
      <c r="H51" s="1105"/>
      <c r="I51" s="1105"/>
      <c r="J51" s="1105"/>
      <c r="K51" s="1105"/>
      <c r="L51" s="1106" t="s">
        <v>542</v>
      </c>
      <c r="M51" s="1106"/>
      <c r="N51" s="1106"/>
      <c r="O51" s="1106"/>
      <c r="P51" s="1083" t="s">
        <v>543</v>
      </c>
      <c r="Q51" s="1083"/>
      <c r="R51" s="1084"/>
      <c r="S51" s="1085" t="s">
        <v>544</v>
      </c>
      <c r="T51" s="1086"/>
      <c r="U51" s="1086"/>
      <c r="V51" s="1086"/>
      <c r="W51" s="1086"/>
      <c r="X51" s="1086"/>
      <c r="Y51" s="1086"/>
      <c r="Z51" s="1086"/>
      <c r="AA51" s="1086"/>
      <c r="AB51" s="1086"/>
      <c r="AC51" s="1087"/>
    </row>
    <row r="52" spans="1:29" s="38" customFormat="1" ht="27.75" customHeight="1" thickBot="1">
      <c r="A52" s="312"/>
      <c r="B52" s="1103"/>
      <c r="C52" s="1104" t="s">
        <v>545</v>
      </c>
      <c r="D52" s="1105"/>
      <c r="E52" s="1105"/>
      <c r="F52" s="1105"/>
      <c r="G52" s="1105"/>
      <c r="H52" s="1105"/>
      <c r="I52" s="1105"/>
      <c r="J52" s="1105"/>
      <c r="K52" s="1105"/>
      <c r="L52" s="1106" t="s">
        <v>546</v>
      </c>
      <c r="M52" s="1106"/>
      <c r="N52" s="1106"/>
      <c r="O52" s="1106"/>
      <c r="P52" s="1083" t="s">
        <v>547</v>
      </c>
      <c r="Q52" s="1083"/>
      <c r="R52" s="1084"/>
      <c r="S52" s="1085" t="s">
        <v>548</v>
      </c>
      <c r="T52" s="1086"/>
      <c r="U52" s="1086"/>
      <c r="V52" s="1086"/>
      <c r="W52" s="1086"/>
      <c r="X52" s="1086"/>
      <c r="Y52" s="1086"/>
      <c r="Z52" s="1086"/>
      <c r="AA52" s="1086"/>
      <c r="AB52" s="1086"/>
      <c r="AC52" s="1087"/>
    </row>
    <row r="53" spans="1:29" s="38" customFormat="1" ht="27.75" customHeight="1" thickBot="1" thickTop="1">
      <c r="A53" s="313"/>
      <c r="B53" s="314"/>
      <c r="C53" s="1088" t="s">
        <v>549</v>
      </c>
      <c r="D53" s="1088"/>
      <c r="E53" s="1088"/>
      <c r="F53" s="1088"/>
      <c r="G53" s="1088"/>
      <c r="H53" s="1088"/>
      <c r="I53" s="1088"/>
      <c r="J53" s="1088"/>
      <c r="K53" s="1088"/>
      <c r="L53" s="1089" t="s">
        <v>550</v>
      </c>
      <c r="M53" s="1089"/>
      <c r="N53" s="1089"/>
      <c r="O53" s="1089"/>
      <c r="P53" s="1090"/>
      <c r="Q53" s="1090"/>
      <c r="R53" s="1091"/>
      <c r="S53" s="1092" t="s">
        <v>551</v>
      </c>
      <c r="T53" s="1093"/>
      <c r="U53" s="1093"/>
      <c r="V53" s="1093"/>
      <c r="W53" s="1093"/>
      <c r="X53" s="1093"/>
      <c r="Y53" s="1093"/>
      <c r="Z53" s="1093"/>
      <c r="AA53" s="1093"/>
      <c r="AB53" s="1093"/>
      <c r="AC53" s="1094"/>
    </row>
    <row r="54" ht="14.25" thickTop="1"/>
  </sheetData>
  <sheetProtection/>
  <mergeCells count="45">
    <mergeCell ref="D1:F1"/>
    <mergeCell ref="B2:C3"/>
    <mergeCell ref="D2:X3"/>
    <mergeCell ref="Y2:AC2"/>
    <mergeCell ref="Y3:AC3"/>
    <mergeCell ref="D4:X4"/>
    <mergeCell ref="Y4:AC4"/>
    <mergeCell ref="G5:O5"/>
    <mergeCell ref="P5:X5"/>
    <mergeCell ref="Y5:AC5"/>
    <mergeCell ref="A6:B6"/>
    <mergeCell ref="C6:C7"/>
    <mergeCell ref="D6:D7"/>
    <mergeCell ref="E6:E7"/>
    <mergeCell ref="F6:F7"/>
    <mergeCell ref="G6:G7"/>
    <mergeCell ref="H6:J6"/>
    <mergeCell ref="K6:K7"/>
    <mergeCell ref="L6:L7"/>
    <mergeCell ref="M6:M7"/>
    <mergeCell ref="N6:O6"/>
    <mergeCell ref="P6:P7"/>
    <mergeCell ref="Q6:S6"/>
    <mergeCell ref="T6:T7"/>
    <mergeCell ref="U6:U7"/>
    <mergeCell ref="V6:V7"/>
    <mergeCell ref="W6:X6"/>
    <mergeCell ref="Z6:AA6"/>
    <mergeCell ref="AB6:AC6"/>
    <mergeCell ref="C50:K50"/>
    <mergeCell ref="L50:R50"/>
    <mergeCell ref="S50:AC50"/>
    <mergeCell ref="B51:B52"/>
    <mergeCell ref="C51:K51"/>
    <mergeCell ref="L51:O51"/>
    <mergeCell ref="P51:R51"/>
    <mergeCell ref="S51:AC51"/>
    <mergeCell ref="C52:K52"/>
    <mergeCell ref="L52:O52"/>
    <mergeCell ref="P52:R52"/>
    <mergeCell ref="S52:AC52"/>
    <mergeCell ref="C53:K53"/>
    <mergeCell ref="L53:O53"/>
    <mergeCell ref="P53:R53"/>
    <mergeCell ref="S53:AC53"/>
  </mergeCells>
  <printOptions horizontalCentered="1" verticalCentered="1"/>
  <pageMargins left="0.1968503937007874" right="0" top="0" bottom="0" header="0.11811023622047245" footer="0"/>
  <pageSetup fitToHeight="1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50" zoomScaleNormal="75" zoomScaleSheetLayoutView="50" zoomScalePageLayoutView="0" workbookViewId="0" topLeftCell="A1">
      <selection activeCell="AD31" sqref="AD31"/>
    </sheetView>
  </sheetViews>
  <sheetFormatPr defaultColWidth="9.00390625" defaultRowHeight="13.5"/>
  <cols>
    <col min="1" max="1" width="8.375" style="1" customWidth="1"/>
    <col min="2" max="2" width="29.875" style="1" customWidth="1"/>
    <col min="3" max="3" width="13.00390625" style="1" customWidth="1"/>
    <col min="4" max="4" width="10.00390625" style="1" customWidth="1"/>
    <col min="5" max="5" width="10.625" style="1" customWidth="1"/>
    <col min="6" max="9" width="8.125" style="1" customWidth="1"/>
    <col min="10" max="10" width="15.625" style="1" customWidth="1"/>
    <col min="11" max="11" width="9.375" style="1" customWidth="1"/>
    <col min="12" max="12" width="2.625" style="1" customWidth="1"/>
    <col min="13" max="13" width="8.625" style="1" customWidth="1"/>
    <col min="14" max="14" width="30.375" style="1" customWidth="1"/>
    <col min="15" max="15" width="12.375" style="1" customWidth="1"/>
    <col min="16" max="17" width="9.375" style="1" customWidth="1"/>
    <col min="18" max="21" width="8.125" style="1" customWidth="1"/>
    <col min="22" max="22" width="14.875" style="1" customWidth="1"/>
    <col min="23" max="23" width="9.625" style="1" customWidth="1"/>
    <col min="24" max="24" width="3.375" style="1" customWidth="1"/>
    <col min="25" max="25" width="9.375" style="1" customWidth="1"/>
    <col min="26" max="26" width="27.625" style="1" customWidth="1"/>
    <col min="27" max="27" width="10.625" style="1" customWidth="1"/>
    <col min="28" max="16384" width="9.00390625" style="1" customWidth="1"/>
  </cols>
  <sheetData>
    <row r="1" spans="3:5" ht="6.75" customHeight="1" thickBot="1">
      <c r="C1" s="1051"/>
      <c r="D1" s="1051"/>
      <c r="E1" s="1051"/>
    </row>
    <row r="2" spans="1:27" s="114" customFormat="1" ht="35.25" customHeight="1" thickTop="1">
      <c r="A2" s="112"/>
      <c r="B2" s="1194" t="s">
        <v>552</v>
      </c>
      <c r="C2" s="1195" t="s">
        <v>553</v>
      </c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  <c r="U2" s="1150"/>
      <c r="V2" s="1150"/>
      <c r="W2" s="1151"/>
      <c r="X2" s="315"/>
      <c r="Y2" s="315"/>
      <c r="Z2" s="315"/>
      <c r="AA2" s="113"/>
    </row>
    <row r="3" spans="1:27" s="114" customFormat="1" ht="34.5" customHeight="1" thickBot="1">
      <c r="A3" s="55"/>
      <c r="B3" s="1194"/>
      <c r="C3" s="1152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4"/>
      <c r="X3" s="315"/>
      <c r="Y3" s="315"/>
      <c r="Z3" s="316" t="s">
        <v>554</v>
      </c>
      <c r="AA3" s="115"/>
    </row>
    <row r="4" spans="2:27" s="114" customFormat="1" ht="30.75" customHeight="1" thickBot="1" thickTop="1">
      <c r="B4" s="116"/>
      <c r="C4" s="1159" t="s">
        <v>555</v>
      </c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317"/>
      <c r="Y4" s="317"/>
      <c r="Z4" s="317"/>
      <c r="AA4" s="117"/>
    </row>
    <row r="5" spans="1:27" s="114" customFormat="1" ht="30.75" customHeight="1" thickBot="1" thickTop="1">
      <c r="A5" s="1196" t="s">
        <v>556</v>
      </c>
      <c r="B5" s="1197"/>
      <c r="C5" s="1197"/>
      <c r="D5" s="1197"/>
      <c r="E5" s="1197"/>
      <c r="F5" s="1197"/>
      <c r="G5" s="1197"/>
      <c r="H5" s="1197"/>
      <c r="I5" s="1197"/>
      <c r="J5" s="1197"/>
      <c r="K5" s="1198"/>
      <c r="L5" s="318"/>
      <c r="M5" s="1199" t="s">
        <v>557</v>
      </c>
      <c r="N5" s="1200"/>
      <c r="O5" s="1200"/>
      <c r="P5" s="1200"/>
      <c r="Q5" s="1200"/>
      <c r="R5" s="1200"/>
      <c r="S5" s="1200"/>
      <c r="T5" s="1200"/>
      <c r="U5" s="1200"/>
      <c r="V5" s="1200"/>
      <c r="W5" s="1201"/>
      <c r="X5" s="319"/>
      <c r="Y5" s="1176" t="s">
        <v>558</v>
      </c>
      <c r="Z5" s="1177"/>
      <c r="AA5" s="1178"/>
    </row>
    <row r="6" spans="1:27" s="114" customFormat="1" ht="23.25" customHeight="1">
      <c r="A6" s="1179" t="s">
        <v>254</v>
      </c>
      <c r="B6" s="1181" t="s">
        <v>265</v>
      </c>
      <c r="C6" s="1181" t="s">
        <v>266</v>
      </c>
      <c r="D6" s="1181" t="s">
        <v>311</v>
      </c>
      <c r="E6" s="1183" t="s">
        <v>276</v>
      </c>
      <c r="F6" s="1185" t="s">
        <v>278</v>
      </c>
      <c r="G6" s="1187" t="s">
        <v>301</v>
      </c>
      <c r="H6" s="1188"/>
      <c r="I6" s="1189"/>
      <c r="J6" s="1190" t="s">
        <v>282</v>
      </c>
      <c r="K6" s="1192" t="s">
        <v>401</v>
      </c>
      <c r="L6" s="320"/>
      <c r="M6" s="1170" t="s">
        <v>254</v>
      </c>
      <c r="N6" s="1171" t="s">
        <v>265</v>
      </c>
      <c r="O6" s="1171" t="s">
        <v>266</v>
      </c>
      <c r="P6" s="1172" t="s">
        <v>311</v>
      </c>
      <c r="Q6" s="1173" t="s">
        <v>276</v>
      </c>
      <c r="R6" s="1175" t="s">
        <v>278</v>
      </c>
      <c r="S6" s="1161" t="s">
        <v>301</v>
      </c>
      <c r="T6" s="1161"/>
      <c r="U6" s="1161"/>
      <c r="V6" s="1162" t="s">
        <v>282</v>
      </c>
      <c r="W6" s="1163" t="s">
        <v>401</v>
      </c>
      <c r="X6" s="319"/>
      <c r="Y6" s="1164" t="s">
        <v>254</v>
      </c>
      <c r="Z6" s="1166" t="s">
        <v>559</v>
      </c>
      <c r="AA6" s="1168" t="s">
        <v>423</v>
      </c>
    </row>
    <row r="7" spans="1:27" s="114" customFormat="1" ht="24.75" customHeight="1" thickBot="1">
      <c r="A7" s="1180"/>
      <c r="B7" s="1182"/>
      <c r="C7" s="1182"/>
      <c r="D7" s="1182"/>
      <c r="E7" s="1184"/>
      <c r="F7" s="1186"/>
      <c r="G7" s="323" t="s">
        <v>279</v>
      </c>
      <c r="H7" s="323" t="s">
        <v>280</v>
      </c>
      <c r="I7" s="323" t="s">
        <v>281</v>
      </c>
      <c r="J7" s="1191"/>
      <c r="K7" s="1193"/>
      <c r="L7" s="320"/>
      <c r="M7" s="1170"/>
      <c r="N7" s="1053"/>
      <c r="O7" s="1053"/>
      <c r="P7" s="1053"/>
      <c r="Q7" s="1174"/>
      <c r="R7" s="1175"/>
      <c r="S7" s="324" t="s">
        <v>279</v>
      </c>
      <c r="T7" s="324" t="s">
        <v>280</v>
      </c>
      <c r="U7" s="324" t="s">
        <v>281</v>
      </c>
      <c r="V7" s="1162"/>
      <c r="W7" s="1163"/>
      <c r="X7" s="319"/>
      <c r="Y7" s="1165"/>
      <c r="Z7" s="1167"/>
      <c r="AA7" s="1169"/>
    </row>
    <row r="8" spans="1:27" s="114" customFormat="1" ht="27.75" customHeight="1">
      <c r="A8" s="325">
        <v>1</v>
      </c>
      <c r="B8" s="326" t="s">
        <v>560</v>
      </c>
      <c r="C8" s="327" t="s">
        <v>561</v>
      </c>
      <c r="D8" s="328" t="s">
        <v>9</v>
      </c>
      <c r="E8" s="136">
        <v>0.75</v>
      </c>
      <c r="F8" s="137">
        <v>1</v>
      </c>
      <c r="G8" s="75">
        <v>3</v>
      </c>
      <c r="H8" s="75">
        <v>5</v>
      </c>
      <c r="I8" s="75">
        <v>26</v>
      </c>
      <c r="J8" s="185">
        <f aca="true" t="shared" si="0" ref="J8:J40">(G8*3600+H8*60+I8)*E8</f>
        <v>8344.5</v>
      </c>
      <c r="K8" s="329">
        <v>100</v>
      </c>
      <c r="L8" s="330"/>
      <c r="M8" s="331">
        <v>1</v>
      </c>
      <c r="N8" s="326" t="s">
        <v>562</v>
      </c>
      <c r="O8" s="327" t="s">
        <v>563</v>
      </c>
      <c r="P8" s="328" t="s">
        <v>9</v>
      </c>
      <c r="Q8" s="136">
        <v>0.65</v>
      </c>
      <c r="R8" s="234">
        <v>13</v>
      </c>
      <c r="S8" s="143">
        <v>2</v>
      </c>
      <c r="T8" s="143">
        <v>35</v>
      </c>
      <c r="U8" s="143">
        <v>47</v>
      </c>
      <c r="V8" s="144">
        <f aca="true" t="shared" si="1" ref="V8:V39">(S8*3600+T8*60+U8)*Q8</f>
        <v>6075.55</v>
      </c>
      <c r="W8" s="329">
        <v>100</v>
      </c>
      <c r="X8" s="332"/>
      <c r="Y8" s="331">
        <v>1</v>
      </c>
      <c r="Z8" s="333" t="s">
        <v>564</v>
      </c>
      <c r="AA8" s="329">
        <v>193</v>
      </c>
    </row>
    <row r="9" spans="1:27" s="114" customFormat="1" ht="27.75" customHeight="1">
      <c r="A9" s="334">
        <v>2</v>
      </c>
      <c r="B9" s="335" t="s">
        <v>565</v>
      </c>
      <c r="C9" s="336" t="s">
        <v>561</v>
      </c>
      <c r="D9" s="337" t="s">
        <v>12</v>
      </c>
      <c r="E9" s="56">
        <v>0.71</v>
      </c>
      <c r="F9" s="152">
        <v>3</v>
      </c>
      <c r="G9" s="76">
        <v>3</v>
      </c>
      <c r="H9" s="76">
        <v>27</v>
      </c>
      <c r="I9" s="76">
        <v>58</v>
      </c>
      <c r="J9" s="153">
        <f t="shared" si="0"/>
        <v>8859.38</v>
      </c>
      <c r="K9" s="338">
        <v>99</v>
      </c>
      <c r="L9" s="330"/>
      <c r="M9" s="339">
        <v>2</v>
      </c>
      <c r="N9" s="335" t="s">
        <v>566</v>
      </c>
      <c r="O9" s="336" t="s">
        <v>567</v>
      </c>
      <c r="P9" s="337" t="s">
        <v>568</v>
      </c>
      <c r="Q9" s="56">
        <v>0.67</v>
      </c>
      <c r="R9" s="236">
        <v>11</v>
      </c>
      <c r="S9" s="158">
        <v>2</v>
      </c>
      <c r="T9" s="158">
        <v>34</v>
      </c>
      <c r="U9" s="158">
        <v>42</v>
      </c>
      <c r="V9" s="159">
        <f t="shared" si="1"/>
        <v>6218.9400000000005</v>
      </c>
      <c r="W9" s="338">
        <v>99</v>
      </c>
      <c r="X9" s="332"/>
      <c r="Y9" s="339">
        <v>2</v>
      </c>
      <c r="Z9" s="335" t="s">
        <v>562</v>
      </c>
      <c r="AA9" s="338">
        <v>192</v>
      </c>
    </row>
    <row r="10" spans="1:27" s="114" customFormat="1" ht="27.75" customHeight="1">
      <c r="A10" s="334">
        <v>3</v>
      </c>
      <c r="B10" s="335" t="s">
        <v>569</v>
      </c>
      <c r="C10" s="336" t="s">
        <v>570</v>
      </c>
      <c r="D10" s="337" t="s">
        <v>10</v>
      </c>
      <c r="E10" s="56">
        <v>0.76</v>
      </c>
      <c r="F10" s="152">
        <v>2</v>
      </c>
      <c r="G10" s="76">
        <v>3</v>
      </c>
      <c r="H10" s="76">
        <v>26</v>
      </c>
      <c r="I10" s="76">
        <v>57</v>
      </c>
      <c r="J10" s="153">
        <f t="shared" si="0"/>
        <v>9436.92</v>
      </c>
      <c r="K10" s="338">
        <v>98</v>
      </c>
      <c r="L10" s="330"/>
      <c r="M10" s="339">
        <v>3</v>
      </c>
      <c r="N10" s="340" t="s">
        <v>564</v>
      </c>
      <c r="O10" s="336" t="s">
        <v>571</v>
      </c>
      <c r="P10" s="337" t="s">
        <v>12</v>
      </c>
      <c r="Q10" s="57">
        <v>0.57</v>
      </c>
      <c r="R10" s="236">
        <v>27</v>
      </c>
      <c r="S10" s="158">
        <v>3</v>
      </c>
      <c r="T10" s="158">
        <v>4</v>
      </c>
      <c r="U10" s="158">
        <v>4</v>
      </c>
      <c r="V10" s="159">
        <f t="shared" si="1"/>
        <v>6295.079999999999</v>
      </c>
      <c r="W10" s="338">
        <v>98</v>
      </c>
      <c r="X10" s="332"/>
      <c r="Y10" s="339">
        <v>3</v>
      </c>
      <c r="Z10" s="335" t="s">
        <v>560</v>
      </c>
      <c r="AA10" s="338">
        <v>192</v>
      </c>
    </row>
    <row r="11" spans="1:27" ht="27.75" customHeight="1">
      <c r="A11" s="334">
        <v>4</v>
      </c>
      <c r="B11" s="335" t="s">
        <v>572</v>
      </c>
      <c r="C11" s="341" t="s">
        <v>573</v>
      </c>
      <c r="D11" s="337" t="s">
        <v>9</v>
      </c>
      <c r="E11" s="44">
        <v>0.76</v>
      </c>
      <c r="F11" s="152">
        <v>4</v>
      </c>
      <c r="G11" s="76">
        <v>3</v>
      </c>
      <c r="H11" s="76">
        <v>45</v>
      </c>
      <c r="I11" s="76">
        <v>42</v>
      </c>
      <c r="J11" s="153">
        <f t="shared" si="0"/>
        <v>10291.92</v>
      </c>
      <c r="K11" s="338">
        <v>97</v>
      </c>
      <c r="L11" s="330"/>
      <c r="M11" s="339">
        <v>4</v>
      </c>
      <c r="N11" s="340" t="s">
        <v>575</v>
      </c>
      <c r="O11" s="336" t="s">
        <v>576</v>
      </c>
      <c r="P11" s="337" t="s">
        <v>9</v>
      </c>
      <c r="Q11" s="56">
        <v>0.72</v>
      </c>
      <c r="R11" s="236">
        <v>5</v>
      </c>
      <c r="S11" s="158">
        <v>2</v>
      </c>
      <c r="T11" s="158">
        <v>26</v>
      </c>
      <c r="U11" s="158">
        <v>58</v>
      </c>
      <c r="V11" s="159">
        <f t="shared" si="1"/>
        <v>6348.96</v>
      </c>
      <c r="W11" s="338">
        <v>97</v>
      </c>
      <c r="X11" s="332"/>
      <c r="Y11" s="339">
        <v>4</v>
      </c>
      <c r="Z11" s="335" t="s">
        <v>577</v>
      </c>
      <c r="AA11" s="338">
        <v>188</v>
      </c>
    </row>
    <row r="12" spans="1:27" s="114" customFormat="1" ht="27.75" customHeight="1">
      <c r="A12" s="334">
        <v>5</v>
      </c>
      <c r="B12" s="342" t="s">
        <v>578</v>
      </c>
      <c r="C12" s="343" t="s">
        <v>579</v>
      </c>
      <c r="D12" s="337" t="s">
        <v>9</v>
      </c>
      <c r="E12" s="44">
        <v>0.64</v>
      </c>
      <c r="F12" s="235">
        <v>20</v>
      </c>
      <c r="G12" s="76">
        <v>4</v>
      </c>
      <c r="H12" s="77">
        <v>28</v>
      </c>
      <c r="I12" s="77">
        <v>39</v>
      </c>
      <c r="J12" s="153">
        <f t="shared" si="0"/>
        <v>10316.16</v>
      </c>
      <c r="K12" s="338">
        <v>96</v>
      </c>
      <c r="L12" s="330"/>
      <c r="M12" s="339">
        <v>5</v>
      </c>
      <c r="N12" s="342" t="s">
        <v>580</v>
      </c>
      <c r="O12" s="343" t="s">
        <v>581</v>
      </c>
      <c r="P12" s="337" t="s">
        <v>12</v>
      </c>
      <c r="Q12" s="56">
        <v>0.66</v>
      </c>
      <c r="R12" s="236">
        <v>19</v>
      </c>
      <c r="S12" s="158">
        <v>2</v>
      </c>
      <c r="T12" s="158">
        <v>41</v>
      </c>
      <c r="U12" s="158">
        <v>42</v>
      </c>
      <c r="V12" s="159">
        <f t="shared" si="1"/>
        <v>6403.320000000001</v>
      </c>
      <c r="W12" s="338">
        <v>96</v>
      </c>
      <c r="X12" s="332"/>
      <c r="Y12" s="339">
        <v>5</v>
      </c>
      <c r="Z12" s="335" t="s">
        <v>565</v>
      </c>
      <c r="AA12" s="338">
        <v>187</v>
      </c>
    </row>
    <row r="13" spans="1:27" s="114" customFormat="1" ht="27.75" customHeight="1">
      <c r="A13" s="334">
        <v>6</v>
      </c>
      <c r="B13" s="340" t="s">
        <v>564</v>
      </c>
      <c r="C13" s="336" t="s">
        <v>571</v>
      </c>
      <c r="D13" s="337" t="s">
        <v>12</v>
      </c>
      <c r="E13" s="50">
        <v>0.57</v>
      </c>
      <c r="F13" s="152">
        <v>30</v>
      </c>
      <c r="G13" s="76">
        <v>5</v>
      </c>
      <c r="H13" s="76">
        <v>3</v>
      </c>
      <c r="I13" s="76">
        <v>4</v>
      </c>
      <c r="J13" s="153">
        <f t="shared" si="0"/>
        <v>10364.88</v>
      </c>
      <c r="K13" s="338">
        <v>95</v>
      </c>
      <c r="L13" s="330"/>
      <c r="M13" s="339">
        <v>6</v>
      </c>
      <c r="N13" s="335" t="s">
        <v>577</v>
      </c>
      <c r="O13" s="336" t="s">
        <v>582</v>
      </c>
      <c r="P13" s="337" t="s">
        <v>268</v>
      </c>
      <c r="Q13" s="57">
        <v>0.63</v>
      </c>
      <c r="R13" s="236">
        <v>25</v>
      </c>
      <c r="S13" s="158">
        <v>2</v>
      </c>
      <c r="T13" s="158">
        <v>52</v>
      </c>
      <c r="U13" s="158">
        <v>6</v>
      </c>
      <c r="V13" s="159">
        <f t="shared" si="1"/>
        <v>6505.38</v>
      </c>
      <c r="W13" s="338">
        <v>95</v>
      </c>
      <c r="X13" s="332"/>
      <c r="Y13" s="339">
        <v>6</v>
      </c>
      <c r="Z13" s="342" t="s">
        <v>578</v>
      </c>
      <c r="AA13" s="338">
        <v>186</v>
      </c>
    </row>
    <row r="14" spans="1:27" s="114" customFormat="1" ht="27.75" customHeight="1">
      <c r="A14" s="334">
        <v>7</v>
      </c>
      <c r="B14" s="335" t="s">
        <v>583</v>
      </c>
      <c r="C14" s="336" t="s">
        <v>584</v>
      </c>
      <c r="D14" s="337" t="s">
        <v>12</v>
      </c>
      <c r="E14" s="56">
        <v>0.7</v>
      </c>
      <c r="F14" s="152">
        <v>8</v>
      </c>
      <c r="G14" s="76">
        <v>4</v>
      </c>
      <c r="H14" s="76">
        <v>6</v>
      </c>
      <c r="I14" s="76">
        <v>48</v>
      </c>
      <c r="J14" s="153">
        <f t="shared" si="0"/>
        <v>10365.599999999999</v>
      </c>
      <c r="K14" s="338">
        <v>94</v>
      </c>
      <c r="L14" s="330"/>
      <c r="M14" s="339">
        <v>7</v>
      </c>
      <c r="N14" s="335" t="s">
        <v>585</v>
      </c>
      <c r="O14" s="336" t="s">
        <v>586</v>
      </c>
      <c r="P14" s="337" t="s">
        <v>10</v>
      </c>
      <c r="Q14" s="56">
        <v>0.71</v>
      </c>
      <c r="R14" s="236">
        <v>10</v>
      </c>
      <c r="S14" s="158">
        <v>2</v>
      </c>
      <c r="T14" s="158">
        <v>32</v>
      </c>
      <c r="U14" s="158">
        <v>56</v>
      </c>
      <c r="V14" s="159">
        <f t="shared" si="1"/>
        <v>6514.96</v>
      </c>
      <c r="W14" s="338">
        <v>94</v>
      </c>
      <c r="X14" s="332"/>
      <c r="Y14" s="339">
        <v>7</v>
      </c>
      <c r="Z14" s="335" t="s">
        <v>566</v>
      </c>
      <c r="AA14" s="338">
        <v>183</v>
      </c>
    </row>
    <row r="15" spans="1:27" s="114" customFormat="1" ht="27.75" customHeight="1">
      <c r="A15" s="334">
        <v>8</v>
      </c>
      <c r="B15" s="335" t="s">
        <v>577</v>
      </c>
      <c r="C15" s="336" t="s">
        <v>582</v>
      </c>
      <c r="D15" s="337" t="s">
        <v>268</v>
      </c>
      <c r="E15" s="57">
        <v>0.63</v>
      </c>
      <c r="F15" s="152">
        <v>25</v>
      </c>
      <c r="G15" s="76">
        <v>4</v>
      </c>
      <c r="H15" s="76">
        <v>34</v>
      </c>
      <c r="I15" s="76">
        <v>36</v>
      </c>
      <c r="J15" s="153">
        <f t="shared" si="0"/>
        <v>10379.88</v>
      </c>
      <c r="K15" s="338">
        <v>93</v>
      </c>
      <c r="L15" s="330"/>
      <c r="M15" s="339">
        <v>8</v>
      </c>
      <c r="N15" s="340" t="s">
        <v>587</v>
      </c>
      <c r="O15" s="336" t="s">
        <v>582</v>
      </c>
      <c r="P15" s="337" t="s">
        <v>10</v>
      </c>
      <c r="Q15" s="56">
        <v>0.64</v>
      </c>
      <c r="R15" s="236">
        <v>22</v>
      </c>
      <c r="S15" s="158">
        <v>2</v>
      </c>
      <c r="T15" s="158">
        <v>49</v>
      </c>
      <c r="U15" s="158">
        <v>43</v>
      </c>
      <c r="V15" s="159">
        <f t="shared" si="1"/>
        <v>6517.12</v>
      </c>
      <c r="W15" s="338">
        <v>93</v>
      </c>
      <c r="X15" s="332"/>
      <c r="Y15" s="339">
        <v>8</v>
      </c>
      <c r="Z15" s="340" t="s">
        <v>587</v>
      </c>
      <c r="AA15" s="338">
        <v>182</v>
      </c>
    </row>
    <row r="16" spans="1:27" s="114" customFormat="1" ht="27.75" customHeight="1">
      <c r="A16" s="334">
        <v>9</v>
      </c>
      <c r="B16" s="335" t="s">
        <v>562</v>
      </c>
      <c r="C16" s="336" t="s">
        <v>563</v>
      </c>
      <c r="D16" s="337" t="s">
        <v>9</v>
      </c>
      <c r="E16" s="56">
        <v>0.65</v>
      </c>
      <c r="F16" s="152">
        <v>21</v>
      </c>
      <c r="G16" s="76">
        <v>4</v>
      </c>
      <c r="H16" s="76">
        <v>29</v>
      </c>
      <c r="I16" s="76">
        <v>14</v>
      </c>
      <c r="J16" s="153">
        <f t="shared" si="0"/>
        <v>10500.1</v>
      </c>
      <c r="K16" s="338">
        <v>92</v>
      </c>
      <c r="L16" s="330"/>
      <c r="M16" s="339">
        <v>9</v>
      </c>
      <c r="N16" s="335" t="s">
        <v>560</v>
      </c>
      <c r="O16" s="336" t="s">
        <v>561</v>
      </c>
      <c r="P16" s="337" t="s">
        <v>9</v>
      </c>
      <c r="Q16" s="56">
        <v>0.75</v>
      </c>
      <c r="R16" s="236">
        <v>4</v>
      </c>
      <c r="S16" s="158">
        <v>2</v>
      </c>
      <c r="T16" s="158">
        <v>26</v>
      </c>
      <c r="U16" s="158">
        <v>26</v>
      </c>
      <c r="V16" s="159">
        <f t="shared" si="1"/>
        <v>6589.5</v>
      </c>
      <c r="W16" s="338">
        <v>92</v>
      </c>
      <c r="X16" s="332"/>
      <c r="Y16" s="339">
        <v>9</v>
      </c>
      <c r="Z16" s="342" t="s">
        <v>580</v>
      </c>
      <c r="AA16" s="338">
        <v>181</v>
      </c>
    </row>
    <row r="17" spans="1:27" s="114" customFormat="1" ht="27.75" customHeight="1">
      <c r="A17" s="334">
        <v>10</v>
      </c>
      <c r="B17" s="335" t="s">
        <v>588</v>
      </c>
      <c r="C17" s="336" t="s">
        <v>589</v>
      </c>
      <c r="D17" s="337" t="s">
        <v>9</v>
      </c>
      <c r="E17" s="44">
        <v>0.65</v>
      </c>
      <c r="F17" s="152">
        <v>23</v>
      </c>
      <c r="G17" s="76">
        <v>4</v>
      </c>
      <c r="H17" s="76">
        <v>31</v>
      </c>
      <c r="I17" s="76">
        <v>53</v>
      </c>
      <c r="J17" s="153">
        <f t="shared" si="0"/>
        <v>10603.45</v>
      </c>
      <c r="K17" s="338">
        <v>91</v>
      </c>
      <c r="L17" s="330"/>
      <c r="M17" s="339">
        <v>10</v>
      </c>
      <c r="N17" s="340" t="s">
        <v>590</v>
      </c>
      <c r="O17" s="336" t="s">
        <v>591</v>
      </c>
      <c r="P17" s="337" t="s">
        <v>568</v>
      </c>
      <c r="Q17" s="57">
        <v>0.67</v>
      </c>
      <c r="R17" s="236">
        <v>20</v>
      </c>
      <c r="S17" s="158">
        <v>2</v>
      </c>
      <c r="T17" s="158">
        <v>44</v>
      </c>
      <c r="U17" s="158">
        <v>22</v>
      </c>
      <c r="V17" s="159">
        <f t="shared" si="1"/>
        <v>6607.54</v>
      </c>
      <c r="W17" s="338">
        <v>91</v>
      </c>
      <c r="X17" s="332"/>
      <c r="Y17" s="339">
        <v>10</v>
      </c>
      <c r="Z17" s="335" t="s">
        <v>583</v>
      </c>
      <c r="AA17" s="338">
        <v>178</v>
      </c>
    </row>
    <row r="18" spans="1:27" s="114" customFormat="1" ht="27.75" customHeight="1">
      <c r="A18" s="334">
        <v>11</v>
      </c>
      <c r="B18" s="335" t="s">
        <v>592</v>
      </c>
      <c r="C18" s="336" t="s">
        <v>593</v>
      </c>
      <c r="D18" s="337" t="s">
        <v>594</v>
      </c>
      <c r="E18" s="44">
        <v>0.7</v>
      </c>
      <c r="F18" s="152">
        <v>11</v>
      </c>
      <c r="G18" s="76">
        <v>4</v>
      </c>
      <c r="H18" s="76">
        <v>15</v>
      </c>
      <c r="I18" s="76">
        <v>20</v>
      </c>
      <c r="J18" s="153">
        <f t="shared" si="0"/>
        <v>10724</v>
      </c>
      <c r="K18" s="338">
        <v>90</v>
      </c>
      <c r="L18" s="330"/>
      <c r="M18" s="339">
        <v>11</v>
      </c>
      <c r="N18" s="342" t="s">
        <v>578</v>
      </c>
      <c r="O18" s="343" t="s">
        <v>579</v>
      </c>
      <c r="P18" s="337" t="s">
        <v>9</v>
      </c>
      <c r="Q18" s="56">
        <v>0.64</v>
      </c>
      <c r="R18" s="236">
        <v>26</v>
      </c>
      <c r="S18" s="158">
        <v>2</v>
      </c>
      <c r="T18" s="158">
        <v>52</v>
      </c>
      <c r="U18" s="158">
        <v>19</v>
      </c>
      <c r="V18" s="159">
        <f t="shared" si="1"/>
        <v>6616.96</v>
      </c>
      <c r="W18" s="338">
        <v>90</v>
      </c>
      <c r="X18" s="332"/>
      <c r="Y18" s="339">
        <v>11</v>
      </c>
      <c r="Z18" s="335" t="s">
        <v>572</v>
      </c>
      <c r="AA18" s="338">
        <v>178</v>
      </c>
    </row>
    <row r="19" spans="1:27" s="114" customFormat="1" ht="27.75" customHeight="1">
      <c r="A19" s="334">
        <v>12</v>
      </c>
      <c r="B19" s="340" t="s">
        <v>587</v>
      </c>
      <c r="C19" s="336" t="s">
        <v>582</v>
      </c>
      <c r="D19" s="337" t="s">
        <v>10</v>
      </c>
      <c r="E19" s="44">
        <v>0.64</v>
      </c>
      <c r="F19" s="152">
        <v>26</v>
      </c>
      <c r="G19" s="77">
        <v>4</v>
      </c>
      <c r="H19" s="77">
        <v>39</v>
      </c>
      <c r="I19" s="77">
        <v>32</v>
      </c>
      <c r="J19" s="153">
        <f t="shared" si="0"/>
        <v>10734.08</v>
      </c>
      <c r="K19" s="338">
        <v>89</v>
      </c>
      <c r="L19" s="330"/>
      <c r="M19" s="339">
        <v>12</v>
      </c>
      <c r="N19" s="340" t="s">
        <v>595</v>
      </c>
      <c r="O19" s="336" t="s">
        <v>596</v>
      </c>
      <c r="P19" s="337" t="s">
        <v>9</v>
      </c>
      <c r="Q19" s="56">
        <v>0.76</v>
      </c>
      <c r="R19" s="236">
        <v>3</v>
      </c>
      <c r="S19" s="158">
        <v>2</v>
      </c>
      <c r="T19" s="158">
        <v>25</v>
      </c>
      <c r="U19" s="158">
        <v>33</v>
      </c>
      <c r="V19" s="159">
        <f t="shared" si="1"/>
        <v>6637.08</v>
      </c>
      <c r="W19" s="338">
        <v>89</v>
      </c>
      <c r="X19" s="332"/>
      <c r="Y19" s="339">
        <v>12</v>
      </c>
      <c r="Z19" s="340" t="s">
        <v>590</v>
      </c>
      <c r="AA19" s="338">
        <v>177</v>
      </c>
    </row>
    <row r="20" spans="1:27" s="114" customFormat="1" ht="27.75" customHeight="1">
      <c r="A20" s="334">
        <v>13</v>
      </c>
      <c r="B20" s="335" t="s">
        <v>597</v>
      </c>
      <c r="C20" s="336" t="s">
        <v>598</v>
      </c>
      <c r="D20" s="337" t="s">
        <v>568</v>
      </c>
      <c r="E20" s="56">
        <v>0.71</v>
      </c>
      <c r="F20" s="152">
        <v>10</v>
      </c>
      <c r="G20" s="76">
        <v>4</v>
      </c>
      <c r="H20" s="76">
        <v>12</v>
      </c>
      <c r="I20" s="76">
        <v>14</v>
      </c>
      <c r="J20" s="153">
        <f t="shared" si="0"/>
        <v>10745.14</v>
      </c>
      <c r="K20" s="338">
        <v>88</v>
      </c>
      <c r="L20" s="330"/>
      <c r="M20" s="339">
        <v>13</v>
      </c>
      <c r="N20" s="335" t="s">
        <v>565</v>
      </c>
      <c r="O20" s="336" t="s">
        <v>561</v>
      </c>
      <c r="P20" s="337" t="s">
        <v>12</v>
      </c>
      <c r="Q20" s="56">
        <v>0.71</v>
      </c>
      <c r="R20" s="236">
        <v>14</v>
      </c>
      <c r="S20" s="158">
        <v>2</v>
      </c>
      <c r="T20" s="158">
        <v>36</v>
      </c>
      <c r="U20" s="158">
        <v>52</v>
      </c>
      <c r="V20" s="159">
        <f t="shared" si="1"/>
        <v>6682.5199999999995</v>
      </c>
      <c r="W20" s="338">
        <v>88</v>
      </c>
      <c r="X20" s="332"/>
      <c r="Y20" s="339">
        <v>13</v>
      </c>
      <c r="Z20" s="335" t="s">
        <v>569</v>
      </c>
      <c r="AA20" s="338">
        <v>176</v>
      </c>
    </row>
    <row r="21" spans="1:27" s="114" customFormat="1" ht="27.75" customHeight="1">
      <c r="A21" s="334">
        <v>14</v>
      </c>
      <c r="B21" s="335" t="s">
        <v>599</v>
      </c>
      <c r="C21" s="336" t="s">
        <v>600</v>
      </c>
      <c r="D21" s="337" t="s">
        <v>601</v>
      </c>
      <c r="E21" s="56">
        <v>0.76</v>
      </c>
      <c r="F21" s="152">
        <v>7</v>
      </c>
      <c r="G21" s="76">
        <v>3</v>
      </c>
      <c r="H21" s="76">
        <v>56</v>
      </c>
      <c r="I21" s="76">
        <v>10</v>
      </c>
      <c r="J21" s="153">
        <f t="shared" si="0"/>
        <v>10769.2</v>
      </c>
      <c r="K21" s="338">
        <v>87</v>
      </c>
      <c r="L21" s="330"/>
      <c r="M21" s="339">
        <v>14</v>
      </c>
      <c r="N21" s="335" t="s">
        <v>602</v>
      </c>
      <c r="O21" s="336" t="s">
        <v>561</v>
      </c>
      <c r="P21" s="337" t="s">
        <v>568</v>
      </c>
      <c r="Q21" s="56">
        <v>0.77</v>
      </c>
      <c r="R21" s="236">
        <v>2</v>
      </c>
      <c r="S21" s="158">
        <v>2</v>
      </c>
      <c r="T21" s="158">
        <v>24</v>
      </c>
      <c r="U21" s="158">
        <v>46</v>
      </c>
      <c r="V21" s="159">
        <f t="shared" si="1"/>
        <v>6688.22</v>
      </c>
      <c r="W21" s="338">
        <v>87</v>
      </c>
      <c r="X21" s="332"/>
      <c r="Y21" s="339">
        <v>14</v>
      </c>
      <c r="Z21" s="340" t="s">
        <v>575</v>
      </c>
      <c r="AA21" s="338">
        <v>175</v>
      </c>
    </row>
    <row r="22" spans="1:27" s="114" customFormat="1" ht="27.75" customHeight="1">
      <c r="A22" s="334">
        <v>15</v>
      </c>
      <c r="B22" s="340" t="s">
        <v>590</v>
      </c>
      <c r="C22" s="336" t="s">
        <v>591</v>
      </c>
      <c r="D22" s="337" t="s">
        <v>568</v>
      </c>
      <c r="E22" s="57">
        <v>0.67</v>
      </c>
      <c r="F22" s="235">
        <v>18</v>
      </c>
      <c r="G22" s="76">
        <v>4</v>
      </c>
      <c r="H22" s="77">
        <v>28</v>
      </c>
      <c r="I22" s="77">
        <v>8</v>
      </c>
      <c r="J22" s="153">
        <f t="shared" si="0"/>
        <v>10778.960000000001</v>
      </c>
      <c r="K22" s="338">
        <v>86</v>
      </c>
      <c r="L22" s="330"/>
      <c r="M22" s="339">
        <v>15</v>
      </c>
      <c r="N22" s="340" t="s">
        <v>603</v>
      </c>
      <c r="O22" s="336" t="s">
        <v>561</v>
      </c>
      <c r="P22" s="337" t="s">
        <v>9</v>
      </c>
      <c r="Q22" s="56">
        <v>0.75</v>
      </c>
      <c r="R22" s="236">
        <v>8</v>
      </c>
      <c r="S22" s="158">
        <v>2</v>
      </c>
      <c r="T22" s="158">
        <v>29</v>
      </c>
      <c r="U22" s="158">
        <v>3</v>
      </c>
      <c r="V22" s="159">
        <f t="shared" si="1"/>
        <v>6707.25</v>
      </c>
      <c r="W22" s="338">
        <v>86</v>
      </c>
      <c r="X22" s="332"/>
      <c r="Y22" s="339">
        <v>15</v>
      </c>
      <c r="Z22" s="335" t="s">
        <v>585</v>
      </c>
      <c r="AA22" s="338">
        <v>175</v>
      </c>
    </row>
    <row r="23" spans="1:27" s="114" customFormat="1" ht="27.75" customHeight="1">
      <c r="A23" s="334">
        <v>16</v>
      </c>
      <c r="B23" s="342" t="s">
        <v>580</v>
      </c>
      <c r="C23" s="343" t="s">
        <v>581</v>
      </c>
      <c r="D23" s="337" t="s">
        <v>12</v>
      </c>
      <c r="E23" s="44">
        <v>0.66</v>
      </c>
      <c r="F23" s="152">
        <v>24</v>
      </c>
      <c r="G23" s="77">
        <v>4</v>
      </c>
      <c r="H23" s="77">
        <v>33</v>
      </c>
      <c r="I23" s="77">
        <v>30</v>
      </c>
      <c r="J23" s="153">
        <f t="shared" si="0"/>
        <v>10830.6</v>
      </c>
      <c r="K23" s="338">
        <v>85</v>
      </c>
      <c r="L23" s="330"/>
      <c r="M23" s="339">
        <v>16</v>
      </c>
      <c r="N23" s="342" t="s">
        <v>604</v>
      </c>
      <c r="O23" s="336" t="s">
        <v>605</v>
      </c>
      <c r="P23" s="337" t="s">
        <v>268</v>
      </c>
      <c r="Q23" s="56">
        <v>0.72</v>
      </c>
      <c r="R23" s="236">
        <v>12</v>
      </c>
      <c r="S23" s="158">
        <v>2</v>
      </c>
      <c r="T23" s="158">
        <v>35</v>
      </c>
      <c r="U23" s="158">
        <v>46</v>
      </c>
      <c r="V23" s="159">
        <f t="shared" si="1"/>
        <v>6729.12</v>
      </c>
      <c r="W23" s="338">
        <v>85</v>
      </c>
      <c r="X23" s="332"/>
      <c r="Y23" s="339">
        <v>16</v>
      </c>
      <c r="Z23" s="340" t="s">
        <v>595</v>
      </c>
      <c r="AA23" s="338">
        <v>173</v>
      </c>
    </row>
    <row r="24" spans="1:27" ht="27.75" customHeight="1">
      <c r="A24" s="334">
        <v>17</v>
      </c>
      <c r="B24" s="335" t="s">
        <v>566</v>
      </c>
      <c r="C24" s="336" t="s">
        <v>567</v>
      </c>
      <c r="D24" s="337" t="s">
        <v>568</v>
      </c>
      <c r="E24" s="44">
        <v>0.67</v>
      </c>
      <c r="F24" s="235">
        <v>22</v>
      </c>
      <c r="G24" s="76">
        <v>4</v>
      </c>
      <c r="H24" s="77">
        <v>29</v>
      </c>
      <c r="I24" s="77">
        <v>29</v>
      </c>
      <c r="J24" s="153">
        <f t="shared" si="0"/>
        <v>10833.230000000001</v>
      </c>
      <c r="K24" s="338">
        <v>84</v>
      </c>
      <c r="L24" s="330"/>
      <c r="M24" s="339">
        <v>17</v>
      </c>
      <c r="N24" s="335" t="s">
        <v>583</v>
      </c>
      <c r="O24" s="336" t="s">
        <v>584</v>
      </c>
      <c r="P24" s="337" t="s">
        <v>12</v>
      </c>
      <c r="Q24" s="56">
        <v>0.7</v>
      </c>
      <c r="R24" s="236">
        <v>16</v>
      </c>
      <c r="S24" s="158">
        <v>2</v>
      </c>
      <c r="T24" s="158">
        <v>40</v>
      </c>
      <c r="U24" s="158">
        <v>18</v>
      </c>
      <c r="V24" s="159">
        <f t="shared" si="1"/>
        <v>6732.599999999999</v>
      </c>
      <c r="W24" s="338">
        <v>84</v>
      </c>
      <c r="X24" s="332"/>
      <c r="Y24" s="339">
        <v>17</v>
      </c>
      <c r="Z24" s="335" t="s">
        <v>599</v>
      </c>
      <c r="AA24" s="338">
        <v>172</v>
      </c>
    </row>
    <row r="25" spans="1:27" s="114" customFormat="1" ht="27.75" customHeight="1">
      <c r="A25" s="334">
        <v>18</v>
      </c>
      <c r="B25" s="335" t="s">
        <v>2</v>
      </c>
      <c r="C25" s="336" t="s">
        <v>561</v>
      </c>
      <c r="D25" s="337" t="s">
        <v>9</v>
      </c>
      <c r="E25" s="44">
        <v>0.78</v>
      </c>
      <c r="F25" s="152">
        <v>6</v>
      </c>
      <c r="G25" s="76">
        <v>3</v>
      </c>
      <c r="H25" s="76">
        <v>51</v>
      </c>
      <c r="I25" s="76">
        <v>39</v>
      </c>
      <c r="J25" s="153">
        <f t="shared" si="0"/>
        <v>10841.220000000001</v>
      </c>
      <c r="K25" s="338">
        <v>83</v>
      </c>
      <c r="L25" s="330"/>
      <c r="M25" s="339">
        <v>18</v>
      </c>
      <c r="N25" s="335" t="s">
        <v>597</v>
      </c>
      <c r="O25" s="336" t="s">
        <v>598</v>
      </c>
      <c r="P25" s="337" t="s">
        <v>568</v>
      </c>
      <c r="Q25" s="56">
        <v>0.71</v>
      </c>
      <c r="R25" s="236">
        <v>15</v>
      </c>
      <c r="S25" s="158">
        <v>2</v>
      </c>
      <c r="T25" s="158">
        <v>38</v>
      </c>
      <c r="U25" s="158">
        <v>26</v>
      </c>
      <c r="V25" s="159">
        <f t="shared" si="1"/>
        <v>6749.259999999999</v>
      </c>
      <c r="W25" s="338">
        <v>83</v>
      </c>
      <c r="X25" s="332"/>
      <c r="Y25" s="339">
        <v>18</v>
      </c>
      <c r="Z25" s="335" t="s">
        <v>592</v>
      </c>
      <c r="AA25" s="338">
        <v>172</v>
      </c>
    </row>
    <row r="26" spans="1:27" s="114" customFormat="1" ht="27.75" customHeight="1">
      <c r="A26" s="334">
        <v>19</v>
      </c>
      <c r="B26" s="335" t="s">
        <v>606</v>
      </c>
      <c r="C26" s="343" t="s">
        <v>598</v>
      </c>
      <c r="D26" s="337" t="s">
        <v>9</v>
      </c>
      <c r="E26" s="56">
        <v>0.69</v>
      </c>
      <c r="F26" s="152">
        <v>16</v>
      </c>
      <c r="G26" s="76">
        <v>4</v>
      </c>
      <c r="H26" s="76">
        <v>22</v>
      </c>
      <c r="I26" s="76">
        <v>34</v>
      </c>
      <c r="J26" s="153">
        <f t="shared" si="0"/>
        <v>10870.259999999998</v>
      </c>
      <c r="K26" s="338">
        <v>82</v>
      </c>
      <c r="L26" s="330"/>
      <c r="M26" s="339">
        <v>19</v>
      </c>
      <c r="N26" s="335" t="s">
        <v>592</v>
      </c>
      <c r="O26" s="336" t="s">
        <v>593</v>
      </c>
      <c r="P26" s="337" t="s">
        <v>594</v>
      </c>
      <c r="Q26" s="56">
        <v>0.7</v>
      </c>
      <c r="R26" s="236">
        <v>17</v>
      </c>
      <c r="S26" s="158">
        <v>2</v>
      </c>
      <c r="T26" s="158">
        <v>41</v>
      </c>
      <c r="U26" s="158">
        <v>5</v>
      </c>
      <c r="V26" s="159">
        <f t="shared" si="1"/>
        <v>6765.5</v>
      </c>
      <c r="W26" s="338">
        <v>82</v>
      </c>
      <c r="X26" s="332"/>
      <c r="Y26" s="339">
        <v>19</v>
      </c>
      <c r="Z26" s="335" t="s">
        <v>597</v>
      </c>
      <c r="AA26" s="338">
        <v>171</v>
      </c>
    </row>
    <row r="27" spans="1:27" s="114" customFormat="1" ht="27.75" customHeight="1">
      <c r="A27" s="334">
        <v>20</v>
      </c>
      <c r="B27" s="335" t="s">
        <v>585</v>
      </c>
      <c r="C27" s="336" t="s">
        <v>586</v>
      </c>
      <c r="D27" s="337" t="s">
        <v>10</v>
      </c>
      <c r="E27" s="56">
        <v>0.71</v>
      </c>
      <c r="F27" s="152">
        <v>13</v>
      </c>
      <c r="G27" s="76">
        <v>4</v>
      </c>
      <c r="H27" s="76">
        <v>17</v>
      </c>
      <c r="I27" s="76">
        <v>35</v>
      </c>
      <c r="J27" s="153">
        <f t="shared" si="0"/>
        <v>10973.05</v>
      </c>
      <c r="K27" s="338">
        <v>81</v>
      </c>
      <c r="L27" s="330"/>
      <c r="M27" s="339">
        <v>20</v>
      </c>
      <c r="N27" s="335" t="s">
        <v>572</v>
      </c>
      <c r="O27" s="341" t="s">
        <v>573</v>
      </c>
      <c r="P27" s="337" t="s">
        <v>9</v>
      </c>
      <c r="Q27" s="56">
        <v>0.76</v>
      </c>
      <c r="R27" s="236">
        <v>6</v>
      </c>
      <c r="S27" s="158">
        <v>2</v>
      </c>
      <c r="T27" s="158">
        <v>28</v>
      </c>
      <c r="U27" s="158">
        <v>23</v>
      </c>
      <c r="V27" s="159">
        <f t="shared" si="1"/>
        <v>6766.28</v>
      </c>
      <c r="W27" s="338">
        <v>81</v>
      </c>
      <c r="X27" s="332"/>
      <c r="Y27" s="339">
        <v>20</v>
      </c>
      <c r="Z27" s="342" t="s">
        <v>604</v>
      </c>
      <c r="AA27" s="338">
        <v>160</v>
      </c>
    </row>
    <row r="28" spans="1:27" s="38" customFormat="1" ht="27.75" customHeight="1">
      <c r="A28" s="334">
        <v>21</v>
      </c>
      <c r="B28" s="340" t="s">
        <v>607</v>
      </c>
      <c r="C28" s="336" t="s">
        <v>561</v>
      </c>
      <c r="D28" s="337" t="s">
        <v>568</v>
      </c>
      <c r="E28" s="56">
        <v>0.74</v>
      </c>
      <c r="F28" s="152">
        <v>9</v>
      </c>
      <c r="G28" s="76">
        <v>4</v>
      </c>
      <c r="H28" s="77">
        <v>7</v>
      </c>
      <c r="I28" s="77">
        <v>47</v>
      </c>
      <c r="J28" s="153">
        <f t="shared" si="0"/>
        <v>11001.58</v>
      </c>
      <c r="K28" s="338">
        <v>80</v>
      </c>
      <c r="L28" s="330"/>
      <c r="M28" s="339">
        <v>21</v>
      </c>
      <c r="N28" s="335" t="s">
        <v>608</v>
      </c>
      <c r="O28" s="336" t="s">
        <v>609</v>
      </c>
      <c r="P28" s="337" t="s">
        <v>12</v>
      </c>
      <c r="Q28" s="56">
        <v>0.67</v>
      </c>
      <c r="R28" s="236">
        <v>24</v>
      </c>
      <c r="S28" s="158">
        <v>2</v>
      </c>
      <c r="T28" s="158">
        <v>50</v>
      </c>
      <c r="U28" s="158">
        <v>35</v>
      </c>
      <c r="V28" s="159">
        <f t="shared" si="1"/>
        <v>6857.450000000001</v>
      </c>
      <c r="W28" s="338">
        <v>80</v>
      </c>
      <c r="X28" s="332"/>
      <c r="Y28" s="339">
        <v>21</v>
      </c>
      <c r="Z28" s="335" t="s">
        <v>2</v>
      </c>
      <c r="AA28" s="338">
        <v>160</v>
      </c>
    </row>
    <row r="29" spans="1:27" s="114" customFormat="1" ht="27.75" customHeight="1">
      <c r="A29" s="334">
        <v>22</v>
      </c>
      <c r="B29" s="335" t="s">
        <v>610</v>
      </c>
      <c r="C29" s="336" t="s">
        <v>579</v>
      </c>
      <c r="D29" s="337" t="s">
        <v>12</v>
      </c>
      <c r="E29" s="50">
        <v>0.63</v>
      </c>
      <c r="F29" s="152">
        <v>28</v>
      </c>
      <c r="G29" s="76">
        <v>4</v>
      </c>
      <c r="H29" s="76">
        <v>51</v>
      </c>
      <c r="I29" s="76">
        <v>37</v>
      </c>
      <c r="J29" s="153">
        <f t="shared" si="0"/>
        <v>11023.11</v>
      </c>
      <c r="K29" s="338">
        <v>79</v>
      </c>
      <c r="L29" s="330"/>
      <c r="M29" s="339">
        <v>22</v>
      </c>
      <c r="N29" s="335" t="s">
        <v>611</v>
      </c>
      <c r="O29" s="336" t="s">
        <v>582</v>
      </c>
      <c r="P29" s="337" t="s">
        <v>594</v>
      </c>
      <c r="Q29" s="56">
        <v>0.61</v>
      </c>
      <c r="R29" s="236">
        <v>31</v>
      </c>
      <c r="S29" s="158">
        <v>3</v>
      </c>
      <c r="T29" s="158">
        <v>8</v>
      </c>
      <c r="U29" s="158">
        <v>50</v>
      </c>
      <c r="V29" s="159">
        <f t="shared" si="1"/>
        <v>6911.3</v>
      </c>
      <c r="W29" s="338">
        <v>79</v>
      </c>
      <c r="X29" s="332"/>
      <c r="Y29" s="339">
        <v>22</v>
      </c>
      <c r="Z29" s="335" t="s">
        <v>588</v>
      </c>
      <c r="AA29" s="338">
        <v>160</v>
      </c>
    </row>
    <row r="30" spans="1:27" s="38" customFormat="1" ht="27.75" customHeight="1">
      <c r="A30" s="334">
        <v>23</v>
      </c>
      <c r="B30" s="340" t="s">
        <v>575</v>
      </c>
      <c r="C30" s="336" t="s">
        <v>576</v>
      </c>
      <c r="D30" s="337" t="s">
        <v>9</v>
      </c>
      <c r="E30" s="44">
        <v>0.72</v>
      </c>
      <c r="F30" s="152">
        <v>14</v>
      </c>
      <c r="G30" s="76">
        <v>4</v>
      </c>
      <c r="H30" s="76">
        <v>18</v>
      </c>
      <c r="I30" s="76">
        <v>36</v>
      </c>
      <c r="J30" s="153">
        <f t="shared" si="0"/>
        <v>11171.52</v>
      </c>
      <c r="K30" s="338">
        <v>78</v>
      </c>
      <c r="L30" s="330"/>
      <c r="M30" s="339">
        <v>23</v>
      </c>
      <c r="N30" s="335" t="s">
        <v>569</v>
      </c>
      <c r="O30" s="336" t="s">
        <v>570</v>
      </c>
      <c r="P30" s="337" t="s">
        <v>10</v>
      </c>
      <c r="Q30" s="56">
        <v>0.76</v>
      </c>
      <c r="R30" s="236">
        <v>9</v>
      </c>
      <c r="S30" s="158">
        <v>2</v>
      </c>
      <c r="T30" s="158">
        <v>31</v>
      </c>
      <c r="U30" s="158">
        <v>49</v>
      </c>
      <c r="V30" s="159">
        <f t="shared" si="1"/>
        <v>6922.84</v>
      </c>
      <c r="W30" s="338">
        <v>78</v>
      </c>
      <c r="X30" s="332"/>
      <c r="Y30" s="339">
        <v>23</v>
      </c>
      <c r="Z30" s="335" t="s">
        <v>606</v>
      </c>
      <c r="AA30" s="338">
        <v>157</v>
      </c>
    </row>
    <row r="31" spans="1:27" ht="27.75" customHeight="1">
      <c r="A31" s="334">
        <v>24</v>
      </c>
      <c r="B31" s="335" t="s">
        <v>611</v>
      </c>
      <c r="C31" s="336" t="s">
        <v>582</v>
      </c>
      <c r="D31" s="337" t="s">
        <v>594</v>
      </c>
      <c r="E31" s="44">
        <v>0.61</v>
      </c>
      <c r="F31" s="152">
        <v>33</v>
      </c>
      <c r="G31" s="76">
        <v>5</v>
      </c>
      <c r="H31" s="76">
        <v>7</v>
      </c>
      <c r="I31" s="76">
        <v>34</v>
      </c>
      <c r="J31" s="153">
        <f t="shared" si="0"/>
        <v>11256.94</v>
      </c>
      <c r="K31" s="338">
        <v>77</v>
      </c>
      <c r="L31" s="330"/>
      <c r="M31" s="339">
        <v>24</v>
      </c>
      <c r="N31" s="335" t="s">
        <v>2</v>
      </c>
      <c r="O31" s="336" t="s">
        <v>561</v>
      </c>
      <c r="P31" s="337" t="s">
        <v>9</v>
      </c>
      <c r="Q31" s="56">
        <v>0.78</v>
      </c>
      <c r="R31" s="236">
        <v>7</v>
      </c>
      <c r="S31" s="158">
        <v>2</v>
      </c>
      <c r="T31" s="158">
        <v>28</v>
      </c>
      <c r="U31" s="158">
        <v>55</v>
      </c>
      <c r="V31" s="159">
        <f t="shared" si="1"/>
        <v>6969.3</v>
      </c>
      <c r="W31" s="338">
        <v>77</v>
      </c>
      <c r="X31" s="332"/>
      <c r="Y31" s="339">
        <v>24</v>
      </c>
      <c r="Z31" s="340" t="s">
        <v>603</v>
      </c>
      <c r="AA31" s="338">
        <v>156</v>
      </c>
    </row>
    <row r="32" spans="1:27" s="114" customFormat="1" ht="27.75" customHeight="1">
      <c r="A32" s="334">
        <v>25</v>
      </c>
      <c r="B32" s="335" t="s">
        <v>612</v>
      </c>
      <c r="C32" s="336" t="s">
        <v>613</v>
      </c>
      <c r="D32" s="337" t="s">
        <v>614</v>
      </c>
      <c r="E32" s="56">
        <v>0.82</v>
      </c>
      <c r="F32" s="152">
        <v>5</v>
      </c>
      <c r="G32" s="76">
        <v>3</v>
      </c>
      <c r="H32" s="76">
        <v>50</v>
      </c>
      <c r="I32" s="76">
        <v>55</v>
      </c>
      <c r="J32" s="153">
        <f t="shared" si="0"/>
        <v>11361.099999999999</v>
      </c>
      <c r="K32" s="338">
        <v>76</v>
      </c>
      <c r="L32" s="330"/>
      <c r="M32" s="339">
        <v>25</v>
      </c>
      <c r="N32" s="342" t="s">
        <v>615</v>
      </c>
      <c r="O32" s="343" t="s">
        <v>579</v>
      </c>
      <c r="P32" s="337" t="s">
        <v>568</v>
      </c>
      <c r="Q32" s="56">
        <v>0.62</v>
      </c>
      <c r="R32" s="236">
        <v>29</v>
      </c>
      <c r="S32" s="158">
        <v>3</v>
      </c>
      <c r="T32" s="158">
        <v>7</v>
      </c>
      <c r="U32" s="158">
        <v>29</v>
      </c>
      <c r="V32" s="159">
        <f t="shared" si="1"/>
        <v>6974.38</v>
      </c>
      <c r="W32" s="338">
        <v>76</v>
      </c>
      <c r="X32" s="332"/>
      <c r="Y32" s="339">
        <v>25</v>
      </c>
      <c r="Z32" s="335" t="s">
        <v>611</v>
      </c>
      <c r="AA32" s="338">
        <v>156</v>
      </c>
    </row>
    <row r="33" spans="1:27" s="114" customFormat="1" ht="27.75" customHeight="1">
      <c r="A33" s="334">
        <v>26</v>
      </c>
      <c r="B33" s="342" t="s">
        <v>604</v>
      </c>
      <c r="C33" s="336" t="s">
        <v>605</v>
      </c>
      <c r="D33" s="337" t="s">
        <v>268</v>
      </c>
      <c r="E33" s="56">
        <v>0.72</v>
      </c>
      <c r="F33" s="235">
        <v>17</v>
      </c>
      <c r="G33" s="76">
        <v>4</v>
      </c>
      <c r="H33" s="77">
        <v>23</v>
      </c>
      <c r="I33" s="77">
        <v>42</v>
      </c>
      <c r="J33" s="153">
        <f t="shared" si="0"/>
        <v>11391.84</v>
      </c>
      <c r="K33" s="338">
        <v>75</v>
      </c>
      <c r="L33" s="330"/>
      <c r="M33" s="339">
        <v>26</v>
      </c>
      <c r="N33" s="335" t="s">
        <v>606</v>
      </c>
      <c r="O33" s="343" t="s">
        <v>598</v>
      </c>
      <c r="P33" s="337" t="s">
        <v>9</v>
      </c>
      <c r="Q33" s="56">
        <v>0.69</v>
      </c>
      <c r="R33" s="236">
        <v>23</v>
      </c>
      <c r="S33" s="158">
        <v>2</v>
      </c>
      <c r="T33" s="158">
        <v>50</v>
      </c>
      <c r="U33" s="158">
        <v>34</v>
      </c>
      <c r="V33" s="159">
        <f t="shared" si="1"/>
        <v>7061.459999999999</v>
      </c>
      <c r="W33" s="338">
        <v>75</v>
      </c>
      <c r="X33" s="332"/>
      <c r="Y33" s="339">
        <v>26</v>
      </c>
      <c r="Z33" s="335" t="s">
        <v>602</v>
      </c>
      <c r="AA33" s="338">
        <v>155</v>
      </c>
    </row>
    <row r="34" spans="1:27" ht="27.75" customHeight="1">
      <c r="A34" s="334">
        <v>27</v>
      </c>
      <c r="B34" s="342" t="s">
        <v>615</v>
      </c>
      <c r="C34" s="343" t="s">
        <v>579</v>
      </c>
      <c r="D34" s="337" t="s">
        <v>568</v>
      </c>
      <c r="E34" s="44">
        <v>0.62</v>
      </c>
      <c r="F34" s="152">
        <v>31</v>
      </c>
      <c r="G34" s="77">
        <v>5</v>
      </c>
      <c r="H34" s="77">
        <v>6</v>
      </c>
      <c r="I34" s="77">
        <v>39</v>
      </c>
      <c r="J34" s="153">
        <f t="shared" si="0"/>
        <v>11407.38</v>
      </c>
      <c r="K34" s="338">
        <v>74</v>
      </c>
      <c r="L34" s="330"/>
      <c r="M34" s="339">
        <v>27</v>
      </c>
      <c r="N34" s="335" t="s">
        <v>616</v>
      </c>
      <c r="O34" s="336" t="s">
        <v>617</v>
      </c>
      <c r="P34" s="337" t="s">
        <v>14</v>
      </c>
      <c r="Q34" s="56">
        <v>0.63</v>
      </c>
      <c r="R34" s="236">
        <v>28</v>
      </c>
      <c r="S34" s="158">
        <v>3</v>
      </c>
      <c r="T34" s="158">
        <v>6</v>
      </c>
      <c r="U34" s="158">
        <v>49</v>
      </c>
      <c r="V34" s="159">
        <f t="shared" si="1"/>
        <v>7061.67</v>
      </c>
      <c r="W34" s="338">
        <v>74</v>
      </c>
      <c r="X34" s="332"/>
      <c r="Y34" s="339">
        <v>27</v>
      </c>
      <c r="Z34" s="335" t="s">
        <v>608</v>
      </c>
      <c r="AA34" s="338">
        <v>152</v>
      </c>
    </row>
    <row r="35" spans="1:27" s="114" customFormat="1" ht="27.75" customHeight="1">
      <c r="A35" s="334">
        <v>28</v>
      </c>
      <c r="B35" s="335" t="s">
        <v>618</v>
      </c>
      <c r="C35" s="343" t="s">
        <v>579</v>
      </c>
      <c r="D35" s="337" t="s">
        <v>9</v>
      </c>
      <c r="E35" s="44">
        <v>0.65</v>
      </c>
      <c r="F35" s="152">
        <v>29</v>
      </c>
      <c r="G35" s="76">
        <v>4</v>
      </c>
      <c r="H35" s="77">
        <v>52</v>
      </c>
      <c r="I35" s="77">
        <v>46</v>
      </c>
      <c r="J35" s="153">
        <f t="shared" si="0"/>
        <v>11417.9</v>
      </c>
      <c r="K35" s="338">
        <v>73</v>
      </c>
      <c r="L35" s="330"/>
      <c r="M35" s="339">
        <v>28</v>
      </c>
      <c r="N35" s="335" t="s">
        <v>612</v>
      </c>
      <c r="O35" s="336" t="s">
        <v>613</v>
      </c>
      <c r="P35" s="337" t="s">
        <v>614</v>
      </c>
      <c r="Q35" s="56">
        <v>0.82</v>
      </c>
      <c r="R35" s="236">
        <v>1</v>
      </c>
      <c r="S35" s="158">
        <v>2</v>
      </c>
      <c r="T35" s="158">
        <v>24</v>
      </c>
      <c r="U35" s="158">
        <v>4</v>
      </c>
      <c r="V35" s="159">
        <f t="shared" si="1"/>
        <v>7088.08</v>
      </c>
      <c r="W35" s="338">
        <v>73</v>
      </c>
      <c r="X35" s="332"/>
      <c r="Y35" s="339">
        <v>28</v>
      </c>
      <c r="Z35" s="335" t="s">
        <v>610</v>
      </c>
      <c r="AA35" s="338">
        <v>151</v>
      </c>
    </row>
    <row r="36" spans="1:27" ht="27.75" customHeight="1">
      <c r="A36" s="334">
        <v>29</v>
      </c>
      <c r="B36" s="335" t="s">
        <v>608</v>
      </c>
      <c r="C36" s="336" t="s">
        <v>609</v>
      </c>
      <c r="D36" s="337" t="s">
        <v>12</v>
      </c>
      <c r="E36" s="44">
        <v>0.67</v>
      </c>
      <c r="F36" s="152">
        <v>27</v>
      </c>
      <c r="G36" s="76">
        <v>4</v>
      </c>
      <c r="H36" s="76">
        <v>44</v>
      </c>
      <c r="I36" s="76">
        <v>15</v>
      </c>
      <c r="J36" s="153">
        <f t="shared" si="0"/>
        <v>11426.85</v>
      </c>
      <c r="K36" s="338">
        <v>72</v>
      </c>
      <c r="L36" s="330"/>
      <c r="M36" s="339">
        <v>29</v>
      </c>
      <c r="N36" s="335" t="s">
        <v>610</v>
      </c>
      <c r="O36" s="336" t="s">
        <v>579</v>
      </c>
      <c r="P36" s="337" t="s">
        <v>12</v>
      </c>
      <c r="Q36" s="57">
        <v>0.63</v>
      </c>
      <c r="R36" s="236">
        <v>30</v>
      </c>
      <c r="S36" s="158">
        <v>3</v>
      </c>
      <c r="T36" s="158">
        <v>7</v>
      </c>
      <c r="U36" s="158">
        <v>43</v>
      </c>
      <c r="V36" s="159">
        <f t="shared" si="1"/>
        <v>7095.69</v>
      </c>
      <c r="W36" s="338">
        <v>72</v>
      </c>
      <c r="X36" s="332"/>
      <c r="Y36" s="339">
        <v>29</v>
      </c>
      <c r="Z36" s="342" t="s">
        <v>615</v>
      </c>
      <c r="AA36" s="338">
        <v>150</v>
      </c>
    </row>
    <row r="37" spans="1:27" s="114" customFormat="1" ht="27.75" customHeight="1">
      <c r="A37" s="334">
        <v>30</v>
      </c>
      <c r="B37" s="335" t="s">
        <v>619</v>
      </c>
      <c r="C37" s="336" t="s">
        <v>620</v>
      </c>
      <c r="D37" s="337" t="s">
        <v>9</v>
      </c>
      <c r="E37" s="44">
        <v>0.71</v>
      </c>
      <c r="F37" s="152">
        <v>19</v>
      </c>
      <c r="G37" s="76">
        <v>4</v>
      </c>
      <c r="H37" s="76">
        <v>28</v>
      </c>
      <c r="I37" s="76">
        <v>18</v>
      </c>
      <c r="J37" s="153">
        <f t="shared" si="0"/>
        <v>11429.58</v>
      </c>
      <c r="K37" s="338">
        <v>71</v>
      </c>
      <c r="L37" s="330"/>
      <c r="M37" s="339">
        <v>30</v>
      </c>
      <c r="N37" s="335" t="s">
        <v>619</v>
      </c>
      <c r="O37" s="336" t="s">
        <v>620</v>
      </c>
      <c r="P37" s="337" t="s">
        <v>9</v>
      </c>
      <c r="Q37" s="56">
        <v>0.71</v>
      </c>
      <c r="R37" s="236">
        <v>21</v>
      </c>
      <c r="S37" s="158">
        <v>2</v>
      </c>
      <c r="T37" s="158">
        <v>47</v>
      </c>
      <c r="U37" s="158">
        <v>6</v>
      </c>
      <c r="V37" s="159">
        <f t="shared" si="1"/>
        <v>7118.46</v>
      </c>
      <c r="W37" s="338">
        <v>71</v>
      </c>
      <c r="X37" s="332"/>
      <c r="Y37" s="339">
        <v>30</v>
      </c>
      <c r="Z37" s="340" t="s">
        <v>607</v>
      </c>
      <c r="AA37" s="338">
        <v>150</v>
      </c>
    </row>
    <row r="38" spans="1:27" s="114" customFormat="1" ht="27.75" customHeight="1">
      <c r="A38" s="334">
        <v>31</v>
      </c>
      <c r="B38" s="340" t="s">
        <v>603</v>
      </c>
      <c r="C38" s="336" t="s">
        <v>561</v>
      </c>
      <c r="D38" s="337" t="s">
        <v>9</v>
      </c>
      <c r="E38" s="56">
        <v>0.75</v>
      </c>
      <c r="F38" s="152">
        <v>12</v>
      </c>
      <c r="G38" s="76">
        <v>4</v>
      </c>
      <c r="H38" s="76">
        <v>15</v>
      </c>
      <c r="I38" s="76">
        <v>38</v>
      </c>
      <c r="J38" s="153">
        <f t="shared" si="0"/>
        <v>11503.5</v>
      </c>
      <c r="K38" s="338">
        <v>70</v>
      </c>
      <c r="L38" s="330"/>
      <c r="M38" s="339">
        <v>31</v>
      </c>
      <c r="N38" s="340" t="s">
        <v>607</v>
      </c>
      <c r="O38" s="336" t="s">
        <v>561</v>
      </c>
      <c r="P38" s="337" t="s">
        <v>568</v>
      </c>
      <c r="Q38" s="56">
        <v>0.74</v>
      </c>
      <c r="R38" s="236">
        <v>18</v>
      </c>
      <c r="S38" s="158">
        <v>2</v>
      </c>
      <c r="T38" s="158">
        <v>41</v>
      </c>
      <c r="U38" s="158">
        <v>31</v>
      </c>
      <c r="V38" s="159">
        <f t="shared" si="1"/>
        <v>7171.34</v>
      </c>
      <c r="W38" s="338">
        <v>70</v>
      </c>
      <c r="X38" s="332"/>
      <c r="Y38" s="339">
        <v>31</v>
      </c>
      <c r="Z38" s="335" t="s">
        <v>612</v>
      </c>
      <c r="AA38" s="338">
        <v>149</v>
      </c>
    </row>
    <row r="39" spans="1:27" s="114" customFormat="1" ht="27.75" customHeight="1">
      <c r="A39" s="334">
        <v>32</v>
      </c>
      <c r="B39" s="335" t="s">
        <v>616</v>
      </c>
      <c r="C39" s="336" t="s">
        <v>617</v>
      </c>
      <c r="D39" s="337" t="s">
        <v>14</v>
      </c>
      <c r="E39" s="56">
        <v>0.63</v>
      </c>
      <c r="F39" s="152">
        <v>32</v>
      </c>
      <c r="G39" s="256">
        <v>5</v>
      </c>
      <c r="H39" s="256">
        <v>6</v>
      </c>
      <c r="I39" s="256">
        <v>51</v>
      </c>
      <c r="J39" s="153">
        <f t="shared" si="0"/>
        <v>11598.93</v>
      </c>
      <c r="K39" s="338">
        <v>69</v>
      </c>
      <c r="L39" s="330"/>
      <c r="M39" s="339">
        <v>32</v>
      </c>
      <c r="N39" s="335" t="s">
        <v>588</v>
      </c>
      <c r="O39" s="336" t="s">
        <v>589</v>
      </c>
      <c r="P39" s="337" t="s">
        <v>9</v>
      </c>
      <c r="Q39" s="56">
        <v>0.65</v>
      </c>
      <c r="R39" s="236">
        <v>32</v>
      </c>
      <c r="S39" s="158">
        <v>3</v>
      </c>
      <c r="T39" s="158">
        <v>9</v>
      </c>
      <c r="U39" s="158">
        <v>42</v>
      </c>
      <c r="V39" s="159">
        <f t="shared" si="1"/>
        <v>7398.3</v>
      </c>
      <c r="W39" s="338">
        <v>69</v>
      </c>
      <c r="X39" s="332"/>
      <c r="Y39" s="339">
        <v>32</v>
      </c>
      <c r="Z39" s="335" t="s">
        <v>616</v>
      </c>
      <c r="AA39" s="338">
        <v>143</v>
      </c>
    </row>
    <row r="40" spans="1:27" ht="27.75" customHeight="1">
      <c r="A40" s="334">
        <v>33</v>
      </c>
      <c r="B40" s="335" t="s">
        <v>602</v>
      </c>
      <c r="C40" s="336" t="s">
        <v>561</v>
      </c>
      <c r="D40" s="337" t="s">
        <v>568</v>
      </c>
      <c r="E40" s="56">
        <v>0.77</v>
      </c>
      <c r="F40" s="235">
        <v>15</v>
      </c>
      <c r="G40" s="77">
        <v>4</v>
      </c>
      <c r="H40" s="77">
        <v>19</v>
      </c>
      <c r="I40" s="77">
        <v>40</v>
      </c>
      <c r="J40" s="153">
        <f t="shared" si="0"/>
        <v>11996.6</v>
      </c>
      <c r="K40" s="338">
        <v>68</v>
      </c>
      <c r="L40" s="330"/>
      <c r="M40" s="339"/>
      <c r="N40" s="335" t="s">
        <v>599</v>
      </c>
      <c r="O40" s="336" t="s">
        <v>600</v>
      </c>
      <c r="P40" s="337" t="s">
        <v>601</v>
      </c>
      <c r="Q40" s="56">
        <v>0.76</v>
      </c>
      <c r="R40" s="236"/>
      <c r="S40" s="158"/>
      <c r="T40" s="158"/>
      <c r="U40" s="158"/>
      <c r="V40" s="252" t="s">
        <v>621</v>
      </c>
      <c r="W40" s="338">
        <v>85</v>
      </c>
      <c r="X40" s="332"/>
      <c r="Y40" s="339">
        <v>33</v>
      </c>
      <c r="Z40" s="335" t="s">
        <v>619</v>
      </c>
      <c r="AA40" s="338">
        <v>142</v>
      </c>
    </row>
    <row r="41" spans="1:27" s="114" customFormat="1" ht="27.75" customHeight="1">
      <c r="A41" s="103"/>
      <c r="B41" s="340" t="s">
        <v>595</v>
      </c>
      <c r="C41" s="336" t="s">
        <v>596</v>
      </c>
      <c r="D41" s="337" t="s">
        <v>9</v>
      </c>
      <c r="E41" s="44">
        <v>0.76</v>
      </c>
      <c r="F41" s="152"/>
      <c r="G41" s="76"/>
      <c r="H41" s="76"/>
      <c r="I41" s="76"/>
      <c r="J41" s="344" t="s">
        <v>621</v>
      </c>
      <c r="K41" s="338">
        <v>84</v>
      </c>
      <c r="L41" s="330"/>
      <c r="M41" s="345"/>
      <c r="N41" s="335" t="s">
        <v>618</v>
      </c>
      <c r="O41" s="343" t="s">
        <v>579</v>
      </c>
      <c r="P41" s="337" t="s">
        <v>9</v>
      </c>
      <c r="Q41" s="56">
        <v>0.65</v>
      </c>
      <c r="R41" s="236"/>
      <c r="S41" s="158"/>
      <c r="T41" s="158"/>
      <c r="U41" s="158"/>
      <c r="V41" s="252" t="s">
        <v>622</v>
      </c>
      <c r="W41" s="338">
        <v>0</v>
      </c>
      <c r="X41" s="332"/>
      <c r="Y41" s="339">
        <v>34</v>
      </c>
      <c r="Z41" s="335" t="s">
        <v>618</v>
      </c>
      <c r="AA41" s="338">
        <v>73</v>
      </c>
    </row>
    <row r="42" spans="1:27" s="114" customFormat="1" ht="27.75" customHeight="1">
      <c r="A42" s="346"/>
      <c r="B42" s="342" t="s">
        <v>623</v>
      </c>
      <c r="C42" s="343" t="s">
        <v>624</v>
      </c>
      <c r="D42" s="337" t="s">
        <v>507</v>
      </c>
      <c r="E42" s="50">
        <v>0.63</v>
      </c>
      <c r="F42" s="347"/>
      <c r="G42" s="348"/>
      <c r="H42" s="348"/>
      <c r="I42" s="348"/>
      <c r="J42" s="271" t="s">
        <v>622</v>
      </c>
      <c r="K42" s="349">
        <v>0</v>
      </c>
      <c r="L42" s="350"/>
      <c r="M42" s="351"/>
      <c r="N42" s="342" t="s">
        <v>623</v>
      </c>
      <c r="O42" s="343" t="s">
        <v>624</v>
      </c>
      <c r="P42" s="337" t="s">
        <v>507</v>
      </c>
      <c r="Q42" s="57">
        <v>0.63</v>
      </c>
      <c r="R42" s="236"/>
      <c r="S42" s="158"/>
      <c r="T42" s="158"/>
      <c r="U42" s="158"/>
      <c r="V42" s="271" t="s">
        <v>622</v>
      </c>
      <c r="W42" s="338">
        <v>0</v>
      </c>
      <c r="X42" s="332"/>
      <c r="Y42" s="352" t="s">
        <v>625</v>
      </c>
      <c r="Z42" s="342" t="s">
        <v>623</v>
      </c>
      <c r="AA42" s="338">
        <f aca="true" t="shared" si="2" ref="AA42:AA49">W42+K42</f>
        <v>0</v>
      </c>
    </row>
    <row r="43" spans="1:27" s="38" customFormat="1" ht="27.75" customHeight="1">
      <c r="A43" s="346"/>
      <c r="B43" s="340" t="s">
        <v>626</v>
      </c>
      <c r="C43" s="336" t="s">
        <v>627</v>
      </c>
      <c r="D43" s="337" t="s">
        <v>601</v>
      </c>
      <c r="E43" s="56">
        <v>0.65</v>
      </c>
      <c r="F43" s="152"/>
      <c r="G43" s="76"/>
      <c r="H43" s="76"/>
      <c r="I43" s="76"/>
      <c r="J43" s="269" t="s">
        <v>622</v>
      </c>
      <c r="K43" s="349">
        <v>0</v>
      </c>
      <c r="L43" s="350"/>
      <c r="M43" s="351"/>
      <c r="N43" s="340" t="s">
        <v>626</v>
      </c>
      <c r="O43" s="336" t="s">
        <v>627</v>
      </c>
      <c r="P43" s="337" t="s">
        <v>601</v>
      </c>
      <c r="Q43" s="56">
        <v>0.65</v>
      </c>
      <c r="R43" s="236"/>
      <c r="S43" s="158"/>
      <c r="T43" s="158"/>
      <c r="U43" s="158"/>
      <c r="V43" s="271" t="s">
        <v>622</v>
      </c>
      <c r="W43" s="338">
        <v>0</v>
      </c>
      <c r="X43" s="332"/>
      <c r="Y43" s="352" t="s">
        <v>625</v>
      </c>
      <c r="Z43" s="340" t="s">
        <v>626</v>
      </c>
      <c r="AA43" s="338">
        <f t="shared" si="2"/>
        <v>0</v>
      </c>
    </row>
    <row r="44" spans="1:27" ht="24.75" customHeight="1">
      <c r="A44" s="346"/>
      <c r="B44" s="335" t="s">
        <v>628</v>
      </c>
      <c r="C44" s="336" t="s">
        <v>629</v>
      </c>
      <c r="D44" s="337" t="s">
        <v>10</v>
      </c>
      <c r="E44" s="57">
        <v>0.63</v>
      </c>
      <c r="F44" s="152"/>
      <c r="G44" s="76"/>
      <c r="H44" s="76"/>
      <c r="I44" s="76"/>
      <c r="J44" s="60" t="s">
        <v>622</v>
      </c>
      <c r="K44" s="349">
        <v>0</v>
      </c>
      <c r="L44" s="350"/>
      <c r="M44" s="351"/>
      <c r="N44" s="335" t="s">
        <v>628</v>
      </c>
      <c r="O44" s="336" t="s">
        <v>629</v>
      </c>
      <c r="P44" s="337" t="s">
        <v>10</v>
      </c>
      <c r="Q44" s="57">
        <v>0.63</v>
      </c>
      <c r="R44" s="236"/>
      <c r="S44" s="272"/>
      <c r="T44" s="272"/>
      <c r="U44" s="272"/>
      <c r="V44" s="60" t="s">
        <v>622</v>
      </c>
      <c r="W44" s="338">
        <v>0</v>
      </c>
      <c r="X44" s="332"/>
      <c r="Y44" s="352" t="s">
        <v>625</v>
      </c>
      <c r="Z44" s="335" t="s">
        <v>628</v>
      </c>
      <c r="AA44" s="338">
        <f t="shared" si="2"/>
        <v>0</v>
      </c>
    </row>
    <row r="45" spans="1:27" s="38" customFormat="1" ht="24.75" customHeight="1">
      <c r="A45" s="346"/>
      <c r="B45" s="335" t="s">
        <v>630</v>
      </c>
      <c r="C45" s="343" t="s">
        <v>631</v>
      </c>
      <c r="D45" s="337" t="s">
        <v>9</v>
      </c>
      <c r="E45" s="49">
        <v>0.7</v>
      </c>
      <c r="F45" s="152"/>
      <c r="G45" s="76"/>
      <c r="H45" s="76"/>
      <c r="I45" s="76"/>
      <c r="J45" s="60" t="s">
        <v>622</v>
      </c>
      <c r="K45" s="349">
        <v>0</v>
      </c>
      <c r="L45" s="350"/>
      <c r="M45" s="353"/>
      <c r="N45" s="335" t="s">
        <v>630</v>
      </c>
      <c r="O45" s="343" t="s">
        <v>631</v>
      </c>
      <c r="P45" s="337" t="s">
        <v>9</v>
      </c>
      <c r="Q45" s="354">
        <v>0.7</v>
      </c>
      <c r="R45" s="236"/>
      <c r="S45" s="158"/>
      <c r="T45" s="158"/>
      <c r="U45" s="158"/>
      <c r="V45" s="60" t="s">
        <v>622</v>
      </c>
      <c r="W45" s="338">
        <v>0</v>
      </c>
      <c r="X45" s="332"/>
      <c r="Y45" s="352" t="s">
        <v>625</v>
      </c>
      <c r="Z45" s="335" t="s">
        <v>630</v>
      </c>
      <c r="AA45" s="338">
        <f t="shared" si="2"/>
        <v>0</v>
      </c>
    </row>
    <row r="46" spans="1:27" s="38" customFormat="1" ht="24.75" customHeight="1">
      <c r="A46" s="346"/>
      <c r="B46" s="335" t="s">
        <v>632</v>
      </c>
      <c r="C46" s="336" t="s">
        <v>593</v>
      </c>
      <c r="D46" s="337" t="s">
        <v>568</v>
      </c>
      <c r="E46" s="44">
        <v>0.73</v>
      </c>
      <c r="F46" s="152"/>
      <c r="G46" s="76"/>
      <c r="H46" s="76"/>
      <c r="I46" s="76"/>
      <c r="J46" s="60" t="s">
        <v>622</v>
      </c>
      <c r="K46" s="349">
        <v>0</v>
      </c>
      <c r="L46" s="350"/>
      <c r="M46" s="353"/>
      <c r="N46" s="335" t="s">
        <v>632</v>
      </c>
      <c r="O46" s="336" t="s">
        <v>593</v>
      </c>
      <c r="P46" s="337" t="s">
        <v>568</v>
      </c>
      <c r="Q46" s="56">
        <v>0.73</v>
      </c>
      <c r="R46" s="236"/>
      <c r="S46" s="158"/>
      <c r="T46" s="158"/>
      <c r="U46" s="158"/>
      <c r="V46" s="60" t="s">
        <v>622</v>
      </c>
      <c r="W46" s="338">
        <v>0</v>
      </c>
      <c r="X46" s="332"/>
      <c r="Y46" s="352" t="s">
        <v>625</v>
      </c>
      <c r="Z46" s="335" t="s">
        <v>632</v>
      </c>
      <c r="AA46" s="338">
        <f t="shared" si="2"/>
        <v>0</v>
      </c>
    </row>
    <row r="47" spans="1:27" s="114" customFormat="1" ht="24.75" customHeight="1">
      <c r="A47" s="346"/>
      <c r="B47" s="335" t="s">
        <v>633</v>
      </c>
      <c r="C47" s="336" t="s">
        <v>634</v>
      </c>
      <c r="D47" s="337" t="s">
        <v>9</v>
      </c>
      <c r="E47" s="44">
        <v>0.72</v>
      </c>
      <c r="F47" s="152"/>
      <c r="G47" s="76"/>
      <c r="H47" s="76"/>
      <c r="I47" s="76"/>
      <c r="J47" s="60" t="s">
        <v>622</v>
      </c>
      <c r="K47" s="349">
        <v>0</v>
      </c>
      <c r="L47" s="350"/>
      <c r="M47" s="353"/>
      <c r="N47" s="335" t="s">
        <v>633</v>
      </c>
      <c r="O47" s="336" t="s">
        <v>634</v>
      </c>
      <c r="P47" s="337" t="s">
        <v>9</v>
      </c>
      <c r="Q47" s="56">
        <v>0.72</v>
      </c>
      <c r="R47" s="236"/>
      <c r="S47" s="158"/>
      <c r="T47" s="158"/>
      <c r="U47" s="158"/>
      <c r="V47" s="60" t="s">
        <v>622</v>
      </c>
      <c r="W47" s="338">
        <v>0</v>
      </c>
      <c r="X47" s="332"/>
      <c r="Y47" s="352" t="s">
        <v>625</v>
      </c>
      <c r="Z47" s="335" t="s">
        <v>633</v>
      </c>
      <c r="AA47" s="338">
        <f t="shared" si="2"/>
        <v>0</v>
      </c>
    </row>
    <row r="48" spans="1:27" s="38" customFormat="1" ht="24.75" customHeight="1">
      <c r="A48" s="346"/>
      <c r="B48" s="335" t="s">
        <v>635</v>
      </c>
      <c r="C48" s="336" t="s">
        <v>636</v>
      </c>
      <c r="D48" s="337" t="s">
        <v>9</v>
      </c>
      <c r="E48" s="50">
        <v>0.69</v>
      </c>
      <c r="F48" s="152"/>
      <c r="G48" s="76"/>
      <c r="H48" s="76"/>
      <c r="I48" s="76"/>
      <c r="J48" s="60" t="s">
        <v>622</v>
      </c>
      <c r="K48" s="349">
        <v>0</v>
      </c>
      <c r="L48" s="350"/>
      <c r="M48" s="353"/>
      <c r="N48" s="335" t="s">
        <v>635</v>
      </c>
      <c r="O48" s="336" t="s">
        <v>636</v>
      </c>
      <c r="P48" s="337" t="s">
        <v>9</v>
      </c>
      <c r="Q48" s="57">
        <v>0.69</v>
      </c>
      <c r="R48" s="236"/>
      <c r="S48" s="158"/>
      <c r="T48" s="158"/>
      <c r="U48" s="158"/>
      <c r="V48" s="60" t="s">
        <v>622</v>
      </c>
      <c r="W48" s="338">
        <v>0</v>
      </c>
      <c r="X48" s="332"/>
      <c r="Y48" s="352" t="s">
        <v>625</v>
      </c>
      <c r="Z48" s="335" t="s">
        <v>635</v>
      </c>
      <c r="AA48" s="338">
        <f t="shared" si="2"/>
        <v>0</v>
      </c>
    </row>
    <row r="49" spans="1:27" s="38" customFormat="1" ht="24.75" customHeight="1" thickBot="1">
      <c r="A49" s="355"/>
      <c r="B49" s="356" t="s">
        <v>255</v>
      </c>
      <c r="C49" s="357" t="s">
        <v>579</v>
      </c>
      <c r="D49" s="358" t="s">
        <v>614</v>
      </c>
      <c r="E49" s="294">
        <v>0.64</v>
      </c>
      <c r="F49" s="295"/>
      <c r="G49" s="296"/>
      <c r="H49" s="296"/>
      <c r="I49" s="296"/>
      <c r="J49" s="297" t="s">
        <v>622</v>
      </c>
      <c r="K49" s="359">
        <v>0</v>
      </c>
      <c r="L49" s="350"/>
      <c r="M49" s="360"/>
      <c r="N49" s="356" t="s">
        <v>255</v>
      </c>
      <c r="O49" s="357" t="s">
        <v>579</v>
      </c>
      <c r="P49" s="358" t="s">
        <v>614</v>
      </c>
      <c r="Q49" s="361">
        <v>0.64</v>
      </c>
      <c r="R49" s="362"/>
      <c r="S49" s="302"/>
      <c r="T49" s="302"/>
      <c r="U49" s="302"/>
      <c r="V49" s="297" t="s">
        <v>622</v>
      </c>
      <c r="W49" s="363">
        <v>0</v>
      </c>
      <c r="X49" s="332"/>
      <c r="Y49" s="364" t="s">
        <v>625</v>
      </c>
      <c r="Z49" s="356" t="s">
        <v>255</v>
      </c>
      <c r="AA49" s="363">
        <f t="shared" si="2"/>
        <v>0</v>
      </c>
    </row>
    <row r="50" ht="14.25" thickTop="1"/>
  </sheetData>
  <sheetProtection/>
  <mergeCells count="28">
    <mergeCell ref="C1:E1"/>
    <mergeCell ref="B2:B3"/>
    <mergeCell ref="C2:W3"/>
    <mergeCell ref="C4:W4"/>
    <mergeCell ref="A5:K5"/>
    <mergeCell ref="M5:W5"/>
    <mergeCell ref="Y5:AA5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M6:M7"/>
    <mergeCell ref="N6:N7"/>
    <mergeCell ref="O6:O7"/>
    <mergeCell ref="P6:P7"/>
    <mergeCell ref="Q6:Q7"/>
    <mergeCell ref="R6:R7"/>
    <mergeCell ref="S6:U6"/>
    <mergeCell ref="V6:V7"/>
    <mergeCell ref="W6:W7"/>
    <mergeCell ref="Y6:Y7"/>
    <mergeCell ref="Z6:Z7"/>
    <mergeCell ref="AA6:AA7"/>
  </mergeCells>
  <printOptions horizontalCentered="1" verticalCentered="1"/>
  <pageMargins left="0.1968503937007874" right="0" top="0" bottom="0" header="0.11811023622047245" footer="0"/>
  <pageSetup fitToHeight="1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40" zoomScaleNormal="75" zoomScaleSheetLayoutView="40" zoomScalePageLayoutView="0" workbookViewId="0" topLeftCell="A1">
      <selection activeCell="B2" sqref="B2:B3"/>
    </sheetView>
  </sheetViews>
  <sheetFormatPr defaultColWidth="9.00390625" defaultRowHeight="13.5"/>
  <cols>
    <col min="1" max="1" width="9.625" style="1" customWidth="1"/>
    <col min="2" max="2" width="40.375" style="1" customWidth="1"/>
    <col min="3" max="3" width="15.00390625" style="1" customWidth="1"/>
    <col min="4" max="4" width="12.50390625" style="1" customWidth="1"/>
    <col min="5" max="5" width="11.375" style="1" customWidth="1"/>
    <col min="6" max="6" width="8.125" style="1" customWidth="1"/>
    <col min="7" max="7" width="5.375" style="1" customWidth="1"/>
    <col min="8" max="9" width="8.125" style="1" customWidth="1"/>
    <col min="10" max="10" width="16.375" style="1" customWidth="1"/>
    <col min="11" max="12" width="8.625" style="1" customWidth="1"/>
    <col min="13" max="13" width="8.125" style="1" customWidth="1"/>
    <col min="14" max="14" width="5.125" style="1" customWidth="1"/>
    <col min="15" max="16" width="8.125" style="1" customWidth="1"/>
    <col min="17" max="17" width="16.875" style="1" customWidth="1"/>
    <col min="18" max="19" width="9.125" style="1" customWidth="1"/>
    <col min="20" max="20" width="11.125" style="1" customWidth="1"/>
    <col min="21" max="22" width="10.625" style="1" customWidth="1"/>
    <col min="23" max="16384" width="9.00390625" style="1" customWidth="1"/>
  </cols>
  <sheetData>
    <row r="1" spans="3:5" ht="6.75" customHeight="1" thickBot="1">
      <c r="C1" s="1051"/>
      <c r="D1" s="1051"/>
      <c r="E1" s="1051"/>
    </row>
    <row r="2" spans="1:22" s="114" customFormat="1" ht="44.25" customHeight="1" thickTop="1">
      <c r="A2" s="365"/>
      <c r="B2" s="1148" t="s">
        <v>408</v>
      </c>
      <c r="C2" s="1068" t="s">
        <v>637</v>
      </c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3"/>
      <c r="R2" s="1237" t="s">
        <v>638</v>
      </c>
      <c r="S2" s="1238"/>
      <c r="T2" s="1238"/>
      <c r="U2" s="1238"/>
      <c r="V2" s="1238"/>
    </row>
    <row r="3" spans="1:22" s="114" customFormat="1" ht="36.75" customHeight="1" thickBot="1">
      <c r="A3" s="367"/>
      <c r="B3" s="1148"/>
      <c r="C3" s="1234"/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6"/>
      <c r="R3" s="1237" t="s">
        <v>639</v>
      </c>
      <c r="S3" s="1238"/>
      <c r="T3" s="1238"/>
      <c r="U3" s="1238"/>
      <c r="V3" s="1238"/>
    </row>
    <row r="4" spans="1:22" s="114" customFormat="1" ht="41.25" customHeight="1" thickBot="1" thickTop="1">
      <c r="A4" s="368"/>
      <c r="B4" s="368"/>
      <c r="C4" s="1239" t="s">
        <v>640</v>
      </c>
      <c r="D4" s="1239"/>
      <c r="E4" s="1239"/>
      <c r="F4" s="1239"/>
      <c r="G4" s="1239"/>
      <c r="H4" s="1239"/>
      <c r="I4" s="1239"/>
      <c r="J4" s="1239"/>
      <c r="K4" s="1239"/>
      <c r="L4" s="1239"/>
      <c r="M4" s="1239"/>
      <c r="N4" s="1239"/>
      <c r="O4" s="1239"/>
      <c r="P4" s="1239"/>
      <c r="Q4" s="1239"/>
      <c r="R4" s="1156" t="s">
        <v>641</v>
      </c>
      <c r="S4" s="1156"/>
      <c r="T4" s="1156"/>
      <c r="U4" s="1156"/>
      <c r="V4" s="1156"/>
    </row>
    <row r="5" spans="1:22" s="114" customFormat="1" ht="36.75" customHeight="1" thickTop="1">
      <c r="A5" s="369" t="s">
        <v>326</v>
      </c>
      <c r="B5" s="1220" t="s">
        <v>265</v>
      </c>
      <c r="C5" s="1222" t="s">
        <v>266</v>
      </c>
      <c r="D5" s="1222" t="s">
        <v>311</v>
      </c>
      <c r="E5" s="1224" t="s">
        <v>276</v>
      </c>
      <c r="F5" s="1226" t="s">
        <v>642</v>
      </c>
      <c r="G5" s="1227"/>
      <c r="H5" s="1227"/>
      <c r="I5" s="1227"/>
      <c r="J5" s="1227"/>
      <c r="K5" s="1227"/>
      <c r="L5" s="1228"/>
      <c r="M5" s="1229" t="s">
        <v>643</v>
      </c>
      <c r="N5" s="1230"/>
      <c r="O5" s="1230"/>
      <c r="P5" s="1230"/>
      <c r="Q5" s="1230"/>
      <c r="R5" s="1230"/>
      <c r="S5" s="1231"/>
      <c r="T5" s="370" t="s">
        <v>326</v>
      </c>
      <c r="U5" s="1206" t="s">
        <v>421</v>
      </c>
      <c r="V5" s="1207"/>
    </row>
    <row r="6" spans="1:22" s="114" customFormat="1" ht="41.25" customHeight="1" thickBot="1">
      <c r="A6" s="371" t="s">
        <v>254</v>
      </c>
      <c r="B6" s="1221"/>
      <c r="C6" s="1223"/>
      <c r="D6" s="1223"/>
      <c r="E6" s="1225"/>
      <c r="F6" s="372" t="s">
        <v>278</v>
      </c>
      <c r="G6" s="373" t="s">
        <v>279</v>
      </c>
      <c r="H6" s="373" t="s">
        <v>280</v>
      </c>
      <c r="I6" s="373" t="s">
        <v>281</v>
      </c>
      <c r="J6" s="373" t="s">
        <v>282</v>
      </c>
      <c r="K6" s="373" t="s">
        <v>254</v>
      </c>
      <c r="L6" s="374" t="s">
        <v>401</v>
      </c>
      <c r="M6" s="375" t="s">
        <v>278</v>
      </c>
      <c r="N6" s="376" t="s">
        <v>279</v>
      </c>
      <c r="O6" s="376" t="s">
        <v>280</v>
      </c>
      <c r="P6" s="376" t="s">
        <v>281</v>
      </c>
      <c r="Q6" s="376" t="s">
        <v>282</v>
      </c>
      <c r="R6" s="376" t="s">
        <v>254</v>
      </c>
      <c r="S6" s="377" t="s">
        <v>401</v>
      </c>
      <c r="T6" s="378" t="s">
        <v>1</v>
      </c>
      <c r="U6" s="379" t="s">
        <v>1</v>
      </c>
      <c r="V6" s="380" t="s">
        <v>254</v>
      </c>
    </row>
    <row r="7" spans="1:29" s="114" customFormat="1" ht="49.5" customHeight="1">
      <c r="A7" s="381">
        <v>1</v>
      </c>
      <c r="B7" s="382" t="s">
        <v>560</v>
      </c>
      <c r="C7" s="64" t="s">
        <v>561</v>
      </c>
      <c r="D7" s="65" t="s">
        <v>9</v>
      </c>
      <c r="E7" s="383">
        <v>0.75</v>
      </c>
      <c r="F7" s="384">
        <v>2</v>
      </c>
      <c r="G7" s="385"/>
      <c r="H7" s="385">
        <v>19</v>
      </c>
      <c r="I7" s="385">
        <v>2</v>
      </c>
      <c r="J7" s="386">
        <f aca="true" t="shared" si="0" ref="J7:J31">(H7*60+I7)*E7</f>
        <v>856.5</v>
      </c>
      <c r="K7" s="385">
        <v>2</v>
      </c>
      <c r="L7" s="387">
        <v>99</v>
      </c>
      <c r="M7" s="388">
        <v>1</v>
      </c>
      <c r="N7" s="389"/>
      <c r="O7" s="389">
        <v>23</v>
      </c>
      <c r="P7" s="389">
        <v>5</v>
      </c>
      <c r="Q7" s="390">
        <f aca="true" t="shared" si="1" ref="Q7:Q31">(O7*60+P7)*E7</f>
        <v>1038.75</v>
      </c>
      <c r="R7" s="389">
        <v>1</v>
      </c>
      <c r="S7" s="387">
        <v>100</v>
      </c>
      <c r="T7" s="391">
        <f aca="true" t="shared" si="2" ref="T7:T46">S7+L7</f>
        <v>199</v>
      </c>
      <c r="U7" s="392">
        <v>475</v>
      </c>
      <c r="V7" s="393">
        <v>2</v>
      </c>
      <c r="W7" s="112"/>
      <c r="X7" s="112"/>
      <c r="Y7" s="112"/>
      <c r="Z7" s="112"/>
      <c r="AA7" s="112"/>
      <c r="AB7" s="112"/>
      <c r="AC7" s="112"/>
    </row>
    <row r="8" spans="1:29" s="114" customFormat="1" ht="49.5" customHeight="1">
      <c r="A8" s="394">
        <v>2</v>
      </c>
      <c r="B8" s="395" t="s">
        <v>597</v>
      </c>
      <c r="C8" s="48" t="s">
        <v>598</v>
      </c>
      <c r="D8" s="40" t="s">
        <v>568</v>
      </c>
      <c r="E8" s="396">
        <v>0.71</v>
      </c>
      <c r="F8" s="397">
        <v>6</v>
      </c>
      <c r="G8" s="398"/>
      <c r="H8" s="398">
        <v>21</v>
      </c>
      <c r="I8" s="398">
        <v>9</v>
      </c>
      <c r="J8" s="399">
        <f t="shared" si="0"/>
        <v>900.99</v>
      </c>
      <c r="K8" s="398">
        <v>4</v>
      </c>
      <c r="L8" s="400">
        <v>97</v>
      </c>
      <c r="M8" s="401">
        <v>4</v>
      </c>
      <c r="N8" s="402"/>
      <c r="O8" s="402">
        <v>26</v>
      </c>
      <c r="P8" s="402">
        <v>15</v>
      </c>
      <c r="Q8" s="403">
        <f t="shared" si="1"/>
        <v>1118.25</v>
      </c>
      <c r="R8" s="402">
        <v>2</v>
      </c>
      <c r="S8" s="404">
        <v>99</v>
      </c>
      <c r="T8" s="405">
        <f t="shared" si="2"/>
        <v>196</v>
      </c>
      <c r="U8" s="406">
        <v>459</v>
      </c>
      <c r="V8" s="407">
        <v>3</v>
      </c>
      <c r="W8" s="112"/>
      <c r="X8" s="112"/>
      <c r="Y8" s="112"/>
      <c r="Z8" s="112"/>
      <c r="AA8" s="112"/>
      <c r="AB8" s="112"/>
      <c r="AC8" s="112"/>
    </row>
    <row r="9" spans="1:29" s="114" customFormat="1" ht="49.5" customHeight="1">
      <c r="A9" s="394">
        <v>3</v>
      </c>
      <c r="B9" s="395" t="s">
        <v>565</v>
      </c>
      <c r="C9" s="48" t="s">
        <v>561</v>
      </c>
      <c r="D9" s="40" t="s">
        <v>12</v>
      </c>
      <c r="E9" s="396">
        <v>0.71</v>
      </c>
      <c r="F9" s="397">
        <v>5</v>
      </c>
      <c r="G9" s="398"/>
      <c r="H9" s="398">
        <v>20</v>
      </c>
      <c r="I9" s="398">
        <v>48</v>
      </c>
      <c r="J9" s="399">
        <f t="shared" si="0"/>
        <v>886.0799999999999</v>
      </c>
      <c r="K9" s="398">
        <v>3</v>
      </c>
      <c r="L9" s="400">
        <v>98</v>
      </c>
      <c r="M9" s="401">
        <v>6</v>
      </c>
      <c r="N9" s="402"/>
      <c r="O9" s="402">
        <v>27</v>
      </c>
      <c r="P9" s="402">
        <v>3</v>
      </c>
      <c r="Q9" s="403">
        <f t="shared" si="1"/>
        <v>1152.33</v>
      </c>
      <c r="R9" s="402">
        <v>4</v>
      </c>
      <c r="S9" s="404">
        <v>97</v>
      </c>
      <c r="T9" s="405">
        <f t="shared" si="2"/>
        <v>195</v>
      </c>
      <c r="U9" s="406">
        <v>480</v>
      </c>
      <c r="V9" s="407">
        <v>1</v>
      </c>
      <c r="W9" s="112"/>
      <c r="X9" s="112"/>
      <c r="Y9" s="112"/>
      <c r="Z9" s="112"/>
      <c r="AA9" s="112"/>
      <c r="AB9" s="112"/>
      <c r="AC9" s="112"/>
    </row>
    <row r="10" spans="1:29" s="114" customFormat="1" ht="49.5" customHeight="1">
      <c r="A10" s="394">
        <v>4</v>
      </c>
      <c r="B10" s="408" t="s">
        <v>644</v>
      </c>
      <c r="C10" s="48" t="s">
        <v>609</v>
      </c>
      <c r="D10" s="40" t="s">
        <v>568</v>
      </c>
      <c r="E10" s="409">
        <v>0.7</v>
      </c>
      <c r="F10" s="397">
        <v>4</v>
      </c>
      <c r="G10" s="398"/>
      <c r="H10" s="398">
        <v>20</v>
      </c>
      <c r="I10" s="398">
        <v>18</v>
      </c>
      <c r="J10" s="399">
        <f t="shared" si="0"/>
        <v>852.5999999999999</v>
      </c>
      <c r="K10" s="398">
        <v>1</v>
      </c>
      <c r="L10" s="400">
        <v>100</v>
      </c>
      <c r="M10" s="401">
        <v>9</v>
      </c>
      <c r="N10" s="402"/>
      <c r="O10" s="402">
        <v>28</v>
      </c>
      <c r="P10" s="402">
        <v>6</v>
      </c>
      <c r="Q10" s="403">
        <f t="shared" si="1"/>
        <v>1180.1999999999998</v>
      </c>
      <c r="R10" s="402">
        <v>9</v>
      </c>
      <c r="S10" s="404">
        <v>92</v>
      </c>
      <c r="T10" s="405">
        <f t="shared" si="2"/>
        <v>192</v>
      </c>
      <c r="U10" s="410" t="s">
        <v>625</v>
      </c>
      <c r="V10" s="407" t="s">
        <v>625</v>
      </c>
      <c r="W10" s="112"/>
      <c r="X10" s="112"/>
      <c r="Y10" s="112"/>
      <c r="Z10" s="112"/>
      <c r="AA10" s="112"/>
      <c r="AB10" s="112"/>
      <c r="AC10" s="112"/>
    </row>
    <row r="11" spans="1:22" s="114" customFormat="1" ht="49.5" customHeight="1">
      <c r="A11" s="394">
        <v>5</v>
      </c>
      <c r="B11" s="395" t="s">
        <v>612</v>
      </c>
      <c r="C11" s="48" t="s">
        <v>613</v>
      </c>
      <c r="D11" s="40" t="s">
        <v>614</v>
      </c>
      <c r="E11" s="411">
        <v>0.82</v>
      </c>
      <c r="F11" s="397">
        <v>1</v>
      </c>
      <c r="G11" s="398"/>
      <c r="H11" s="398">
        <v>18</v>
      </c>
      <c r="I11" s="398">
        <v>53</v>
      </c>
      <c r="J11" s="399">
        <f t="shared" si="0"/>
        <v>929.06</v>
      </c>
      <c r="K11" s="398">
        <v>8</v>
      </c>
      <c r="L11" s="400">
        <v>93</v>
      </c>
      <c r="M11" s="401">
        <v>2</v>
      </c>
      <c r="N11" s="402"/>
      <c r="O11" s="402">
        <v>23</v>
      </c>
      <c r="P11" s="402">
        <v>40</v>
      </c>
      <c r="Q11" s="403">
        <f t="shared" si="1"/>
        <v>1164.3999999999999</v>
      </c>
      <c r="R11" s="402">
        <v>6</v>
      </c>
      <c r="S11" s="404">
        <v>95</v>
      </c>
      <c r="T11" s="405">
        <f t="shared" si="2"/>
        <v>188</v>
      </c>
      <c r="U11" s="406">
        <v>424</v>
      </c>
      <c r="V11" s="407">
        <v>10</v>
      </c>
    </row>
    <row r="12" spans="1:29" s="114" customFormat="1" ht="49.5" customHeight="1">
      <c r="A12" s="394">
        <v>6</v>
      </c>
      <c r="B12" s="395" t="s">
        <v>633</v>
      </c>
      <c r="C12" s="48" t="s">
        <v>634</v>
      </c>
      <c r="D12" s="40" t="s">
        <v>9</v>
      </c>
      <c r="E12" s="409">
        <v>0.72</v>
      </c>
      <c r="F12" s="397">
        <v>7</v>
      </c>
      <c r="G12" s="398"/>
      <c r="H12" s="398">
        <v>21</v>
      </c>
      <c r="I12" s="398">
        <v>30</v>
      </c>
      <c r="J12" s="399">
        <f t="shared" si="0"/>
        <v>928.8</v>
      </c>
      <c r="K12" s="398">
        <v>7</v>
      </c>
      <c r="L12" s="412">
        <v>94</v>
      </c>
      <c r="M12" s="401">
        <v>7</v>
      </c>
      <c r="N12" s="402"/>
      <c r="O12" s="402">
        <v>27</v>
      </c>
      <c r="P12" s="402">
        <v>15</v>
      </c>
      <c r="Q12" s="403">
        <f t="shared" si="1"/>
        <v>1177.2</v>
      </c>
      <c r="R12" s="402">
        <v>8</v>
      </c>
      <c r="S12" s="404">
        <v>93</v>
      </c>
      <c r="T12" s="405">
        <f t="shared" si="2"/>
        <v>187</v>
      </c>
      <c r="U12" s="406">
        <v>254</v>
      </c>
      <c r="V12" s="407">
        <v>24</v>
      </c>
      <c r="W12" s="112"/>
      <c r="X12" s="112"/>
      <c r="Y12" s="112"/>
      <c r="Z12" s="112"/>
      <c r="AA12" s="112"/>
      <c r="AB12" s="112"/>
      <c r="AC12" s="112"/>
    </row>
    <row r="13" spans="1:22" ht="49.5" customHeight="1">
      <c r="A13" s="394">
        <v>7</v>
      </c>
      <c r="B13" s="395" t="s">
        <v>566</v>
      </c>
      <c r="C13" s="48" t="s">
        <v>567</v>
      </c>
      <c r="D13" s="40" t="s">
        <v>568</v>
      </c>
      <c r="E13" s="396">
        <v>0.67</v>
      </c>
      <c r="F13" s="413">
        <v>15</v>
      </c>
      <c r="G13" s="398"/>
      <c r="H13" s="398">
        <v>23</v>
      </c>
      <c r="I13" s="398">
        <v>23</v>
      </c>
      <c r="J13" s="399">
        <f t="shared" si="0"/>
        <v>940.0100000000001</v>
      </c>
      <c r="K13" s="398">
        <v>10</v>
      </c>
      <c r="L13" s="400">
        <v>91</v>
      </c>
      <c r="M13" s="401">
        <v>12</v>
      </c>
      <c r="N13" s="402"/>
      <c r="O13" s="402">
        <v>29</v>
      </c>
      <c r="P13" s="402">
        <v>6</v>
      </c>
      <c r="Q13" s="403">
        <f t="shared" si="1"/>
        <v>1169.8200000000002</v>
      </c>
      <c r="R13" s="402">
        <v>7</v>
      </c>
      <c r="S13" s="404">
        <v>94</v>
      </c>
      <c r="T13" s="405">
        <f t="shared" si="2"/>
        <v>185</v>
      </c>
      <c r="U13" s="406">
        <v>457</v>
      </c>
      <c r="V13" s="407">
        <v>4</v>
      </c>
    </row>
    <row r="14" spans="1:22" ht="49.5" customHeight="1">
      <c r="A14" s="394">
        <v>8</v>
      </c>
      <c r="B14" s="395" t="s">
        <v>611</v>
      </c>
      <c r="C14" s="48" t="s">
        <v>582</v>
      </c>
      <c r="D14" s="40" t="s">
        <v>594</v>
      </c>
      <c r="E14" s="396">
        <v>0.61</v>
      </c>
      <c r="F14" s="397">
        <v>22</v>
      </c>
      <c r="G14" s="398"/>
      <c r="H14" s="398">
        <v>26</v>
      </c>
      <c r="I14" s="398">
        <v>33</v>
      </c>
      <c r="J14" s="399">
        <f t="shared" si="0"/>
        <v>971.73</v>
      </c>
      <c r="K14" s="398">
        <v>15</v>
      </c>
      <c r="L14" s="400">
        <v>86</v>
      </c>
      <c r="M14" s="401">
        <v>22</v>
      </c>
      <c r="N14" s="402"/>
      <c r="O14" s="402">
        <v>31</v>
      </c>
      <c r="P14" s="402">
        <v>34</v>
      </c>
      <c r="Q14" s="403">
        <f t="shared" si="1"/>
        <v>1155.34</v>
      </c>
      <c r="R14" s="402">
        <v>5</v>
      </c>
      <c r="S14" s="404">
        <v>96</v>
      </c>
      <c r="T14" s="405">
        <f t="shared" si="2"/>
        <v>182</v>
      </c>
      <c r="U14" s="406">
        <v>428</v>
      </c>
      <c r="V14" s="407">
        <v>7</v>
      </c>
    </row>
    <row r="15" spans="1:22" ht="49.5" customHeight="1">
      <c r="A15" s="394">
        <v>9</v>
      </c>
      <c r="B15" s="395" t="s">
        <v>608</v>
      </c>
      <c r="C15" s="48" t="s">
        <v>609</v>
      </c>
      <c r="D15" s="40" t="s">
        <v>12</v>
      </c>
      <c r="E15" s="396">
        <v>0.67</v>
      </c>
      <c r="F15" s="397">
        <v>11</v>
      </c>
      <c r="G15" s="398"/>
      <c r="H15" s="414">
        <v>22</v>
      </c>
      <c r="I15" s="414">
        <v>47</v>
      </c>
      <c r="J15" s="399">
        <f t="shared" si="0"/>
        <v>915.8900000000001</v>
      </c>
      <c r="K15" s="398">
        <v>6</v>
      </c>
      <c r="L15" s="400">
        <v>95</v>
      </c>
      <c r="M15" s="401">
        <v>15</v>
      </c>
      <c r="N15" s="402"/>
      <c r="O15" s="402">
        <v>30</v>
      </c>
      <c r="P15" s="402">
        <v>28</v>
      </c>
      <c r="Q15" s="403">
        <f t="shared" si="1"/>
        <v>1224.76</v>
      </c>
      <c r="R15" s="402">
        <v>15</v>
      </c>
      <c r="S15" s="404">
        <v>86</v>
      </c>
      <c r="T15" s="405">
        <f t="shared" si="2"/>
        <v>181</v>
      </c>
      <c r="U15" s="406">
        <v>408</v>
      </c>
      <c r="V15" s="407">
        <v>15</v>
      </c>
    </row>
    <row r="16" spans="1:29" s="114" customFormat="1" ht="49.5" customHeight="1">
      <c r="A16" s="394">
        <v>10</v>
      </c>
      <c r="B16" s="395" t="s">
        <v>569</v>
      </c>
      <c r="C16" s="48" t="s">
        <v>570</v>
      </c>
      <c r="D16" s="40" t="s">
        <v>10</v>
      </c>
      <c r="E16" s="411">
        <v>0.76</v>
      </c>
      <c r="F16" s="397">
        <v>3</v>
      </c>
      <c r="G16" s="398"/>
      <c r="H16" s="398">
        <v>20</v>
      </c>
      <c r="I16" s="398">
        <v>5</v>
      </c>
      <c r="J16" s="399">
        <f t="shared" si="0"/>
        <v>915.8</v>
      </c>
      <c r="K16" s="398">
        <v>5</v>
      </c>
      <c r="L16" s="400">
        <v>96</v>
      </c>
      <c r="M16" s="401">
        <v>5</v>
      </c>
      <c r="N16" s="402"/>
      <c r="O16" s="402">
        <v>26</v>
      </c>
      <c r="P16" s="402">
        <v>54</v>
      </c>
      <c r="Q16" s="403">
        <f t="shared" si="1"/>
        <v>1226.64</v>
      </c>
      <c r="R16" s="402">
        <v>16</v>
      </c>
      <c r="S16" s="404">
        <v>85</v>
      </c>
      <c r="T16" s="405">
        <f t="shared" si="2"/>
        <v>181</v>
      </c>
      <c r="U16" s="406">
        <v>423</v>
      </c>
      <c r="V16" s="407">
        <v>11</v>
      </c>
      <c r="W16" s="112"/>
      <c r="X16" s="112"/>
      <c r="Y16" s="112"/>
      <c r="Z16" s="112"/>
      <c r="AA16" s="112"/>
      <c r="AB16" s="112"/>
      <c r="AC16" s="112"/>
    </row>
    <row r="17" spans="1:29" s="38" customFormat="1" ht="48.75" customHeight="1">
      <c r="A17" s="394">
        <v>11</v>
      </c>
      <c r="B17" s="395" t="s">
        <v>632</v>
      </c>
      <c r="C17" s="48" t="s">
        <v>593</v>
      </c>
      <c r="D17" s="40" t="s">
        <v>568</v>
      </c>
      <c r="E17" s="409">
        <v>0.73</v>
      </c>
      <c r="F17" s="397">
        <v>12</v>
      </c>
      <c r="G17" s="398"/>
      <c r="H17" s="398">
        <v>22</v>
      </c>
      <c r="I17" s="398">
        <v>56</v>
      </c>
      <c r="J17" s="399">
        <f t="shared" si="0"/>
        <v>1004.48</v>
      </c>
      <c r="K17" s="398">
        <v>19</v>
      </c>
      <c r="L17" s="412">
        <v>82</v>
      </c>
      <c r="M17" s="401">
        <v>3</v>
      </c>
      <c r="N17" s="402"/>
      <c r="O17" s="402">
        <v>25</v>
      </c>
      <c r="P17" s="402">
        <v>44</v>
      </c>
      <c r="Q17" s="403">
        <f t="shared" si="1"/>
        <v>1127.12</v>
      </c>
      <c r="R17" s="402">
        <v>3</v>
      </c>
      <c r="S17" s="404">
        <v>98</v>
      </c>
      <c r="T17" s="405">
        <f t="shared" si="2"/>
        <v>180</v>
      </c>
      <c r="U17" s="406">
        <v>180</v>
      </c>
      <c r="V17" s="407">
        <v>34</v>
      </c>
      <c r="W17" s="39"/>
      <c r="X17" s="39"/>
      <c r="Y17" s="39"/>
      <c r="Z17" s="39"/>
      <c r="AA17" s="39"/>
      <c r="AB17" s="39"/>
      <c r="AC17" s="39"/>
    </row>
    <row r="18" spans="1:29" s="38" customFormat="1" ht="48.75" customHeight="1">
      <c r="A18" s="394">
        <v>12</v>
      </c>
      <c r="B18" s="395" t="s">
        <v>255</v>
      </c>
      <c r="C18" s="48" t="s">
        <v>579</v>
      </c>
      <c r="D18" s="40" t="s">
        <v>614</v>
      </c>
      <c r="E18" s="396">
        <v>0.64</v>
      </c>
      <c r="F18" s="397">
        <v>20</v>
      </c>
      <c r="G18" s="398"/>
      <c r="H18" s="398">
        <v>24</v>
      </c>
      <c r="I18" s="398">
        <v>37</v>
      </c>
      <c r="J18" s="399">
        <f t="shared" si="0"/>
        <v>945.28</v>
      </c>
      <c r="K18" s="398">
        <v>11</v>
      </c>
      <c r="L18" s="412">
        <v>90</v>
      </c>
      <c r="M18" s="401">
        <v>20</v>
      </c>
      <c r="N18" s="402"/>
      <c r="O18" s="402">
        <v>31</v>
      </c>
      <c r="P18" s="402">
        <v>4</v>
      </c>
      <c r="Q18" s="403">
        <f t="shared" si="1"/>
        <v>1192.96</v>
      </c>
      <c r="R18" s="402">
        <v>11</v>
      </c>
      <c r="S18" s="404">
        <v>90</v>
      </c>
      <c r="T18" s="405">
        <f t="shared" si="2"/>
        <v>180</v>
      </c>
      <c r="U18" s="406">
        <v>265</v>
      </c>
      <c r="V18" s="407">
        <v>21</v>
      </c>
      <c r="W18" s="39"/>
      <c r="X18" s="39"/>
      <c r="Y18" s="39"/>
      <c r="Z18" s="39"/>
      <c r="AA18" s="39"/>
      <c r="AB18" s="39"/>
      <c r="AC18" s="39"/>
    </row>
    <row r="19" spans="1:29" s="114" customFormat="1" ht="48.75" customHeight="1">
      <c r="A19" s="394">
        <v>13</v>
      </c>
      <c r="B19" s="395" t="s">
        <v>588</v>
      </c>
      <c r="C19" s="48" t="s">
        <v>589</v>
      </c>
      <c r="D19" s="40" t="s">
        <v>9</v>
      </c>
      <c r="E19" s="396">
        <v>0.65</v>
      </c>
      <c r="F19" s="397">
        <v>19</v>
      </c>
      <c r="G19" s="398"/>
      <c r="H19" s="398">
        <v>24</v>
      </c>
      <c r="I19" s="398">
        <v>19</v>
      </c>
      <c r="J19" s="399">
        <f t="shared" si="0"/>
        <v>948.35</v>
      </c>
      <c r="K19" s="398">
        <v>13</v>
      </c>
      <c r="L19" s="400">
        <v>88</v>
      </c>
      <c r="M19" s="401">
        <v>18</v>
      </c>
      <c r="N19" s="402"/>
      <c r="O19" s="402">
        <v>30</v>
      </c>
      <c r="P19" s="402">
        <v>37</v>
      </c>
      <c r="Q19" s="403">
        <f t="shared" si="1"/>
        <v>1194.05</v>
      </c>
      <c r="R19" s="402">
        <v>12</v>
      </c>
      <c r="S19" s="404">
        <v>89</v>
      </c>
      <c r="T19" s="405">
        <f t="shared" si="2"/>
        <v>177</v>
      </c>
      <c r="U19" s="406">
        <v>411</v>
      </c>
      <c r="V19" s="407">
        <v>14</v>
      </c>
      <c r="W19" s="112"/>
      <c r="X19" s="112"/>
      <c r="Y19" s="112"/>
      <c r="Z19" s="112"/>
      <c r="AA19" s="112"/>
      <c r="AB19" s="112"/>
      <c r="AC19" s="112"/>
    </row>
    <row r="20" spans="1:27" s="114" customFormat="1" ht="48.75" customHeight="1">
      <c r="A20" s="394">
        <v>14</v>
      </c>
      <c r="B20" s="395" t="s">
        <v>562</v>
      </c>
      <c r="C20" s="48" t="s">
        <v>563</v>
      </c>
      <c r="D20" s="40" t="s">
        <v>9</v>
      </c>
      <c r="E20" s="396">
        <v>0.65</v>
      </c>
      <c r="F20" s="397">
        <v>18</v>
      </c>
      <c r="G20" s="398"/>
      <c r="H20" s="398">
        <v>24</v>
      </c>
      <c r="I20" s="398">
        <v>17</v>
      </c>
      <c r="J20" s="399">
        <f t="shared" si="0"/>
        <v>947.0500000000001</v>
      </c>
      <c r="K20" s="398">
        <v>12</v>
      </c>
      <c r="L20" s="400">
        <v>89</v>
      </c>
      <c r="M20" s="401">
        <v>19</v>
      </c>
      <c r="N20" s="402"/>
      <c r="O20" s="402">
        <v>30</v>
      </c>
      <c r="P20" s="402">
        <v>57</v>
      </c>
      <c r="Q20" s="403">
        <f t="shared" si="1"/>
        <v>1207.05</v>
      </c>
      <c r="R20" s="402">
        <v>14</v>
      </c>
      <c r="S20" s="404">
        <v>87</v>
      </c>
      <c r="T20" s="405">
        <f t="shared" si="2"/>
        <v>176</v>
      </c>
      <c r="U20" s="406">
        <v>440</v>
      </c>
      <c r="V20" s="407">
        <v>5</v>
      </c>
      <c r="W20" s="112"/>
      <c r="X20" s="112"/>
      <c r="Y20" s="112"/>
      <c r="Z20" s="112"/>
      <c r="AA20" s="112"/>
    </row>
    <row r="21" spans="1:29" s="114" customFormat="1" ht="48.75" customHeight="1">
      <c r="A21" s="394">
        <v>15</v>
      </c>
      <c r="B21" s="395" t="s">
        <v>585</v>
      </c>
      <c r="C21" s="48" t="s">
        <v>586</v>
      </c>
      <c r="D21" s="40" t="s">
        <v>10</v>
      </c>
      <c r="E21" s="409">
        <v>0.71</v>
      </c>
      <c r="F21" s="397">
        <v>8</v>
      </c>
      <c r="G21" s="398"/>
      <c r="H21" s="414">
        <v>21</v>
      </c>
      <c r="I21" s="414">
        <v>52</v>
      </c>
      <c r="J21" s="399">
        <f t="shared" si="0"/>
        <v>931.52</v>
      </c>
      <c r="K21" s="398">
        <v>9</v>
      </c>
      <c r="L21" s="400">
        <v>92</v>
      </c>
      <c r="M21" s="401">
        <v>14</v>
      </c>
      <c r="N21" s="402"/>
      <c r="O21" s="402">
        <v>29</v>
      </c>
      <c r="P21" s="402">
        <v>59</v>
      </c>
      <c r="Q21" s="403">
        <f t="shared" si="1"/>
        <v>1277.29</v>
      </c>
      <c r="R21" s="402">
        <v>18</v>
      </c>
      <c r="S21" s="404">
        <v>83</v>
      </c>
      <c r="T21" s="405">
        <f t="shared" si="2"/>
        <v>175</v>
      </c>
      <c r="U21" s="406">
        <v>428</v>
      </c>
      <c r="V21" s="407">
        <v>8</v>
      </c>
      <c r="W21" s="112"/>
      <c r="X21" s="112"/>
      <c r="Y21" s="112"/>
      <c r="Z21" s="112"/>
      <c r="AA21" s="112"/>
      <c r="AB21" s="112"/>
      <c r="AC21" s="112"/>
    </row>
    <row r="22" spans="1:22" s="38" customFormat="1" ht="48.75" customHeight="1">
      <c r="A22" s="394">
        <v>16</v>
      </c>
      <c r="B22" s="408" t="s">
        <v>626</v>
      </c>
      <c r="C22" s="48" t="s">
        <v>627</v>
      </c>
      <c r="D22" s="40" t="s">
        <v>601</v>
      </c>
      <c r="E22" s="409">
        <v>0.65</v>
      </c>
      <c r="F22" s="397">
        <v>21</v>
      </c>
      <c r="G22" s="398"/>
      <c r="H22" s="398">
        <v>25</v>
      </c>
      <c r="I22" s="398">
        <v>43</v>
      </c>
      <c r="J22" s="399">
        <f t="shared" si="0"/>
        <v>1002.95</v>
      </c>
      <c r="K22" s="398">
        <v>18</v>
      </c>
      <c r="L22" s="412">
        <v>83</v>
      </c>
      <c r="M22" s="401">
        <v>16</v>
      </c>
      <c r="N22" s="402"/>
      <c r="O22" s="402">
        <v>30</v>
      </c>
      <c r="P22" s="402">
        <v>30</v>
      </c>
      <c r="Q22" s="403">
        <f t="shared" si="1"/>
        <v>1189.5</v>
      </c>
      <c r="R22" s="402">
        <v>10</v>
      </c>
      <c r="S22" s="404">
        <v>91</v>
      </c>
      <c r="T22" s="405">
        <f t="shared" si="2"/>
        <v>174</v>
      </c>
      <c r="U22" s="406">
        <v>174</v>
      </c>
      <c r="V22" s="407">
        <v>35</v>
      </c>
    </row>
    <row r="23" spans="1:27" s="114" customFormat="1" ht="48.75" customHeight="1">
      <c r="A23" s="394">
        <v>17</v>
      </c>
      <c r="B23" s="395" t="s">
        <v>583</v>
      </c>
      <c r="C23" s="48" t="s">
        <v>584</v>
      </c>
      <c r="D23" s="40" t="s">
        <v>12</v>
      </c>
      <c r="E23" s="409">
        <v>0.7</v>
      </c>
      <c r="F23" s="397">
        <v>14</v>
      </c>
      <c r="G23" s="398"/>
      <c r="H23" s="398">
        <v>23</v>
      </c>
      <c r="I23" s="398">
        <v>2</v>
      </c>
      <c r="J23" s="399">
        <f t="shared" si="0"/>
        <v>967.4</v>
      </c>
      <c r="K23" s="398">
        <v>14</v>
      </c>
      <c r="L23" s="400">
        <v>87</v>
      </c>
      <c r="M23" s="401">
        <v>17</v>
      </c>
      <c r="N23" s="402"/>
      <c r="O23" s="402">
        <v>30</v>
      </c>
      <c r="P23" s="402">
        <v>31</v>
      </c>
      <c r="Q23" s="403">
        <f t="shared" si="1"/>
        <v>1281.6999999999998</v>
      </c>
      <c r="R23" s="402">
        <v>20</v>
      </c>
      <c r="S23" s="404">
        <v>81</v>
      </c>
      <c r="T23" s="405">
        <f t="shared" si="2"/>
        <v>168</v>
      </c>
      <c r="U23" s="406">
        <v>346</v>
      </c>
      <c r="V23" s="407">
        <v>19</v>
      </c>
      <c r="W23" s="112"/>
      <c r="X23" s="112"/>
      <c r="Y23" s="112"/>
      <c r="Z23" s="112"/>
      <c r="AA23" s="112"/>
    </row>
    <row r="24" spans="1:29" s="114" customFormat="1" ht="48.75" customHeight="1">
      <c r="A24" s="394">
        <v>18</v>
      </c>
      <c r="B24" s="395" t="s">
        <v>616</v>
      </c>
      <c r="C24" s="48" t="s">
        <v>617</v>
      </c>
      <c r="D24" s="40" t="s">
        <v>14</v>
      </c>
      <c r="E24" s="396">
        <v>0.63</v>
      </c>
      <c r="F24" s="397">
        <v>24</v>
      </c>
      <c r="G24" s="398"/>
      <c r="H24" s="398">
        <v>27</v>
      </c>
      <c r="I24" s="398">
        <v>24</v>
      </c>
      <c r="J24" s="399">
        <f t="shared" si="0"/>
        <v>1035.72</v>
      </c>
      <c r="K24" s="398">
        <v>23</v>
      </c>
      <c r="L24" s="400">
        <v>78</v>
      </c>
      <c r="M24" s="401">
        <v>23</v>
      </c>
      <c r="N24" s="402"/>
      <c r="O24" s="402">
        <v>31</v>
      </c>
      <c r="P24" s="402">
        <v>41</v>
      </c>
      <c r="Q24" s="403">
        <f t="shared" si="1"/>
        <v>1197.63</v>
      </c>
      <c r="R24" s="402">
        <v>13</v>
      </c>
      <c r="S24" s="404">
        <v>88</v>
      </c>
      <c r="T24" s="405">
        <f t="shared" si="2"/>
        <v>166</v>
      </c>
      <c r="U24" s="406">
        <v>389</v>
      </c>
      <c r="V24" s="407">
        <v>18</v>
      </c>
      <c r="W24" s="112"/>
      <c r="X24" s="112"/>
      <c r="Y24" s="112"/>
      <c r="Z24" s="112"/>
      <c r="AA24" s="112"/>
      <c r="AB24" s="112"/>
      <c r="AC24" s="112"/>
    </row>
    <row r="25" spans="1:29" s="114" customFormat="1" ht="48.75" customHeight="1">
      <c r="A25" s="394">
        <v>19</v>
      </c>
      <c r="B25" s="408" t="s">
        <v>595</v>
      </c>
      <c r="C25" s="48" t="s">
        <v>596</v>
      </c>
      <c r="D25" s="40" t="s">
        <v>9</v>
      </c>
      <c r="E25" s="415">
        <v>0.76</v>
      </c>
      <c r="F25" s="397">
        <v>9</v>
      </c>
      <c r="G25" s="398"/>
      <c r="H25" s="398">
        <v>22</v>
      </c>
      <c r="I25" s="398">
        <v>23</v>
      </c>
      <c r="J25" s="399">
        <f t="shared" si="0"/>
        <v>1020.6800000000001</v>
      </c>
      <c r="K25" s="398">
        <v>21</v>
      </c>
      <c r="L25" s="400">
        <v>80</v>
      </c>
      <c r="M25" s="401">
        <v>8</v>
      </c>
      <c r="N25" s="402"/>
      <c r="O25" s="402">
        <v>27</v>
      </c>
      <c r="P25" s="402">
        <v>55</v>
      </c>
      <c r="Q25" s="403">
        <f t="shared" si="1"/>
        <v>1273</v>
      </c>
      <c r="R25" s="402">
        <v>17</v>
      </c>
      <c r="S25" s="404">
        <v>84</v>
      </c>
      <c r="T25" s="405">
        <f t="shared" si="2"/>
        <v>164</v>
      </c>
      <c r="U25" s="406">
        <v>437</v>
      </c>
      <c r="V25" s="407">
        <v>6</v>
      </c>
      <c r="W25" s="112"/>
      <c r="X25" s="112"/>
      <c r="Y25" s="112"/>
      <c r="Z25" s="112"/>
      <c r="AA25" s="112"/>
      <c r="AB25" s="112"/>
      <c r="AC25" s="112"/>
    </row>
    <row r="26" spans="1:27" s="114" customFormat="1" ht="48.75" customHeight="1">
      <c r="A26" s="394">
        <v>20</v>
      </c>
      <c r="B26" s="395" t="s">
        <v>606</v>
      </c>
      <c r="C26" s="42" t="s">
        <v>598</v>
      </c>
      <c r="D26" s="40" t="s">
        <v>9</v>
      </c>
      <c r="E26" s="396">
        <v>0.69</v>
      </c>
      <c r="F26" s="397">
        <v>17</v>
      </c>
      <c r="G26" s="398"/>
      <c r="H26" s="398">
        <v>24</v>
      </c>
      <c r="I26" s="398">
        <v>10</v>
      </c>
      <c r="J26" s="399">
        <f t="shared" si="0"/>
        <v>1000.4999999999999</v>
      </c>
      <c r="K26" s="398">
        <v>17</v>
      </c>
      <c r="L26" s="400">
        <v>84</v>
      </c>
      <c r="M26" s="401">
        <v>21</v>
      </c>
      <c r="N26" s="402"/>
      <c r="O26" s="402">
        <v>31</v>
      </c>
      <c r="P26" s="402">
        <v>7</v>
      </c>
      <c r="Q26" s="403">
        <f t="shared" si="1"/>
        <v>1288.2299999999998</v>
      </c>
      <c r="R26" s="402">
        <v>21</v>
      </c>
      <c r="S26" s="404">
        <v>80</v>
      </c>
      <c r="T26" s="405">
        <f t="shared" si="2"/>
        <v>164</v>
      </c>
      <c r="U26" s="406">
        <v>420</v>
      </c>
      <c r="V26" s="407">
        <v>13</v>
      </c>
      <c r="W26" s="112"/>
      <c r="X26" s="112"/>
      <c r="Y26" s="112"/>
      <c r="Z26" s="112"/>
      <c r="AA26" s="112"/>
    </row>
    <row r="27" spans="1:31" s="38" customFormat="1" ht="48.75" customHeight="1">
      <c r="A27" s="394">
        <v>21</v>
      </c>
      <c r="B27" s="408" t="s">
        <v>607</v>
      </c>
      <c r="C27" s="48" t="s">
        <v>561</v>
      </c>
      <c r="D27" s="40" t="s">
        <v>568</v>
      </c>
      <c r="E27" s="409">
        <v>0.74</v>
      </c>
      <c r="F27" s="397">
        <v>10</v>
      </c>
      <c r="G27" s="398"/>
      <c r="H27" s="398">
        <v>22</v>
      </c>
      <c r="I27" s="398">
        <v>28</v>
      </c>
      <c r="J27" s="399">
        <f t="shared" si="0"/>
        <v>997.52</v>
      </c>
      <c r="K27" s="398">
        <v>16</v>
      </c>
      <c r="L27" s="400">
        <v>85</v>
      </c>
      <c r="M27" s="401">
        <v>13</v>
      </c>
      <c r="N27" s="402"/>
      <c r="O27" s="402">
        <v>29</v>
      </c>
      <c r="P27" s="402">
        <v>12</v>
      </c>
      <c r="Q27" s="403">
        <f t="shared" si="1"/>
        <v>1296.48</v>
      </c>
      <c r="R27" s="402">
        <v>22</v>
      </c>
      <c r="S27" s="404">
        <v>79</v>
      </c>
      <c r="T27" s="405">
        <f t="shared" si="2"/>
        <v>164</v>
      </c>
      <c r="U27" s="406">
        <v>390</v>
      </c>
      <c r="V27" s="407">
        <v>17</v>
      </c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38" customFormat="1" ht="48.75" customHeight="1">
      <c r="A28" s="394">
        <v>22</v>
      </c>
      <c r="B28" s="408" t="s">
        <v>645</v>
      </c>
      <c r="C28" s="48" t="s">
        <v>646</v>
      </c>
      <c r="D28" s="40" t="s">
        <v>10</v>
      </c>
      <c r="E28" s="409">
        <v>0.62</v>
      </c>
      <c r="F28" s="397">
        <v>25</v>
      </c>
      <c r="G28" s="398"/>
      <c r="H28" s="398">
        <v>28</v>
      </c>
      <c r="I28" s="398">
        <v>57</v>
      </c>
      <c r="J28" s="399">
        <f t="shared" si="0"/>
        <v>1076.94</v>
      </c>
      <c r="K28" s="398">
        <v>24</v>
      </c>
      <c r="L28" s="400">
        <v>77</v>
      </c>
      <c r="M28" s="401">
        <v>24</v>
      </c>
      <c r="N28" s="402"/>
      <c r="O28" s="402">
        <v>34</v>
      </c>
      <c r="P28" s="402">
        <v>21</v>
      </c>
      <c r="Q28" s="403">
        <f t="shared" si="1"/>
        <v>1277.82</v>
      </c>
      <c r="R28" s="402">
        <v>19</v>
      </c>
      <c r="S28" s="404">
        <v>82</v>
      </c>
      <c r="T28" s="405">
        <f t="shared" si="2"/>
        <v>159</v>
      </c>
      <c r="U28" s="410">
        <v>159</v>
      </c>
      <c r="V28" s="407">
        <v>37</v>
      </c>
      <c r="W28" s="39"/>
      <c r="X28" s="39"/>
      <c r="Y28" s="39"/>
      <c r="Z28" s="39"/>
      <c r="AA28" s="39"/>
      <c r="AB28" s="39"/>
      <c r="AC28" s="39"/>
      <c r="AD28" s="39"/>
      <c r="AE28" s="39"/>
    </row>
    <row r="29" spans="1:27" s="114" customFormat="1" ht="48.75" customHeight="1">
      <c r="A29" s="394">
        <v>23</v>
      </c>
      <c r="B29" s="395" t="s">
        <v>577</v>
      </c>
      <c r="C29" s="48" t="s">
        <v>582</v>
      </c>
      <c r="D29" s="40" t="s">
        <v>268</v>
      </c>
      <c r="E29" s="416">
        <v>0.63</v>
      </c>
      <c r="F29" s="397">
        <v>23</v>
      </c>
      <c r="G29" s="398"/>
      <c r="H29" s="398">
        <v>27</v>
      </c>
      <c r="I29" s="398">
        <v>0</v>
      </c>
      <c r="J29" s="399">
        <f t="shared" si="0"/>
        <v>1020.6</v>
      </c>
      <c r="K29" s="398">
        <v>20</v>
      </c>
      <c r="L29" s="400">
        <v>81</v>
      </c>
      <c r="M29" s="401">
        <v>25</v>
      </c>
      <c r="N29" s="402"/>
      <c r="O29" s="402">
        <v>34</v>
      </c>
      <c r="P29" s="402">
        <v>44</v>
      </c>
      <c r="Q29" s="403">
        <f t="shared" si="1"/>
        <v>1312.92</v>
      </c>
      <c r="R29" s="402">
        <v>25</v>
      </c>
      <c r="S29" s="404">
        <v>76</v>
      </c>
      <c r="T29" s="405">
        <f t="shared" si="2"/>
        <v>157</v>
      </c>
      <c r="U29" s="406">
        <v>428</v>
      </c>
      <c r="V29" s="407">
        <v>9</v>
      </c>
      <c r="W29" s="112"/>
      <c r="X29" s="112"/>
      <c r="Y29" s="112"/>
      <c r="Z29" s="112"/>
      <c r="AA29" s="112"/>
    </row>
    <row r="30" spans="1:29" s="114" customFormat="1" ht="48.75" customHeight="1">
      <c r="A30" s="394">
        <v>24</v>
      </c>
      <c r="B30" s="408" t="s">
        <v>603</v>
      </c>
      <c r="C30" s="48" t="s">
        <v>561</v>
      </c>
      <c r="D30" s="40" t="s">
        <v>9</v>
      </c>
      <c r="E30" s="396">
        <v>0.75</v>
      </c>
      <c r="F30" s="397">
        <v>13</v>
      </c>
      <c r="G30" s="398"/>
      <c r="H30" s="398">
        <v>22</v>
      </c>
      <c r="I30" s="398">
        <v>59</v>
      </c>
      <c r="J30" s="399">
        <f t="shared" si="0"/>
        <v>1034.25</v>
      </c>
      <c r="K30" s="398">
        <v>22</v>
      </c>
      <c r="L30" s="400">
        <v>79</v>
      </c>
      <c r="M30" s="401">
        <v>11</v>
      </c>
      <c r="N30" s="402"/>
      <c r="O30" s="402">
        <v>28</v>
      </c>
      <c r="P30" s="402">
        <v>51</v>
      </c>
      <c r="Q30" s="403">
        <f t="shared" si="1"/>
        <v>1298.25</v>
      </c>
      <c r="R30" s="402">
        <v>24</v>
      </c>
      <c r="S30" s="404">
        <v>77</v>
      </c>
      <c r="T30" s="405">
        <f t="shared" si="2"/>
        <v>156</v>
      </c>
      <c r="U30" s="406">
        <v>406</v>
      </c>
      <c r="V30" s="407">
        <v>16</v>
      </c>
      <c r="W30" s="112"/>
      <c r="X30" s="112"/>
      <c r="Y30" s="112"/>
      <c r="Z30" s="112"/>
      <c r="AA30" s="112"/>
      <c r="AB30" s="112"/>
      <c r="AC30" s="112"/>
    </row>
    <row r="31" spans="1:29" s="114" customFormat="1" ht="48.75" customHeight="1">
      <c r="A31" s="394">
        <v>25</v>
      </c>
      <c r="B31" s="395" t="s">
        <v>599</v>
      </c>
      <c r="C31" s="48" t="s">
        <v>600</v>
      </c>
      <c r="D31" s="40" t="s">
        <v>601</v>
      </c>
      <c r="E31" s="396">
        <v>0.76</v>
      </c>
      <c r="F31" s="397">
        <v>16</v>
      </c>
      <c r="G31" s="398"/>
      <c r="H31" s="414">
        <v>23</v>
      </c>
      <c r="I31" s="414">
        <v>47</v>
      </c>
      <c r="J31" s="399">
        <f t="shared" si="0"/>
        <v>1084.52</v>
      </c>
      <c r="K31" s="398">
        <v>25</v>
      </c>
      <c r="L31" s="400">
        <v>76</v>
      </c>
      <c r="M31" s="401">
        <v>10</v>
      </c>
      <c r="N31" s="402"/>
      <c r="O31" s="402">
        <v>28</v>
      </c>
      <c r="P31" s="402">
        <v>27</v>
      </c>
      <c r="Q31" s="403">
        <f t="shared" si="1"/>
        <v>1297.32</v>
      </c>
      <c r="R31" s="402">
        <v>23</v>
      </c>
      <c r="S31" s="404">
        <v>78</v>
      </c>
      <c r="T31" s="405">
        <f t="shared" si="2"/>
        <v>154</v>
      </c>
      <c r="U31" s="406">
        <v>421</v>
      </c>
      <c r="V31" s="407">
        <v>12</v>
      </c>
      <c r="W31" s="112"/>
      <c r="X31" s="112"/>
      <c r="Y31" s="112"/>
      <c r="Z31" s="112"/>
      <c r="AA31" s="112"/>
      <c r="AB31" s="112"/>
      <c r="AC31" s="112"/>
    </row>
    <row r="32" spans="1:29" s="114" customFormat="1" ht="39" customHeight="1">
      <c r="A32" s="394">
        <v>26</v>
      </c>
      <c r="B32" s="52" t="s">
        <v>2</v>
      </c>
      <c r="C32" s="48" t="s">
        <v>561</v>
      </c>
      <c r="D32" s="40" t="s">
        <v>9</v>
      </c>
      <c r="E32" s="411">
        <v>0.78</v>
      </c>
      <c r="F32" s="397"/>
      <c r="G32" s="398"/>
      <c r="H32" s="398"/>
      <c r="I32" s="398"/>
      <c r="J32" s="60" t="s">
        <v>622</v>
      </c>
      <c r="K32" s="398"/>
      <c r="L32" s="400">
        <v>0</v>
      </c>
      <c r="M32" s="401"/>
      <c r="N32" s="402"/>
      <c r="O32" s="402"/>
      <c r="P32" s="402"/>
      <c r="Q32" s="60" t="s">
        <v>622</v>
      </c>
      <c r="R32" s="402"/>
      <c r="S32" s="404">
        <v>0</v>
      </c>
      <c r="T32" s="405">
        <f t="shared" si="2"/>
        <v>0</v>
      </c>
      <c r="U32" s="406">
        <v>231</v>
      </c>
      <c r="V32" s="407">
        <v>29</v>
      </c>
      <c r="W32" s="112"/>
      <c r="X32" s="112"/>
      <c r="Y32" s="112"/>
      <c r="Z32" s="112"/>
      <c r="AA32" s="112"/>
      <c r="AB32" s="112"/>
      <c r="AC32" s="112"/>
    </row>
    <row r="33" spans="1:22" ht="39" customHeight="1">
      <c r="A33" s="394">
        <v>27</v>
      </c>
      <c r="B33" s="52" t="s">
        <v>602</v>
      </c>
      <c r="C33" s="48" t="s">
        <v>561</v>
      </c>
      <c r="D33" s="40" t="s">
        <v>568</v>
      </c>
      <c r="E33" s="411">
        <v>0.77</v>
      </c>
      <c r="F33" s="413"/>
      <c r="G33" s="414"/>
      <c r="H33" s="414"/>
      <c r="I33" s="414"/>
      <c r="J33" s="60" t="s">
        <v>622</v>
      </c>
      <c r="K33" s="398"/>
      <c r="L33" s="400">
        <v>0</v>
      </c>
      <c r="M33" s="401"/>
      <c r="N33" s="402"/>
      <c r="O33" s="402"/>
      <c r="P33" s="402"/>
      <c r="Q33" s="60" t="s">
        <v>622</v>
      </c>
      <c r="R33" s="402"/>
      <c r="S33" s="404">
        <v>0</v>
      </c>
      <c r="T33" s="405">
        <f t="shared" si="2"/>
        <v>0</v>
      </c>
      <c r="U33" s="406">
        <v>238</v>
      </c>
      <c r="V33" s="407">
        <v>27</v>
      </c>
    </row>
    <row r="34" spans="1:22" ht="39" customHeight="1">
      <c r="A34" s="394">
        <v>28</v>
      </c>
      <c r="B34" s="52" t="s">
        <v>572</v>
      </c>
      <c r="C34" s="67" t="s">
        <v>573</v>
      </c>
      <c r="D34" s="40" t="s">
        <v>9</v>
      </c>
      <c r="E34" s="409">
        <v>0.76</v>
      </c>
      <c r="F34" s="397"/>
      <c r="G34" s="398"/>
      <c r="H34" s="398"/>
      <c r="I34" s="398"/>
      <c r="J34" s="60" t="s">
        <v>622</v>
      </c>
      <c r="K34" s="398"/>
      <c r="L34" s="400">
        <v>0</v>
      </c>
      <c r="M34" s="401"/>
      <c r="N34" s="402"/>
      <c r="O34" s="402"/>
      <c r="P34" s="402"/>
      <c r="Q34" s="60" t="s">
        <v>622</v>
      </c>
      <c r="R34" s="402"/>
      <c r="S34" s="404">
        <v>0</v>
      </c>
      <c r="T34" s="405">
        <f t="shared" si="2"/>
        <v>0</v>
      </c>
      <c r="U34" s="406">
        <v>257</v>
      </c>
      <c r="V34" s="407">
        <v>23</v>
      </c>
    </row>
    <row r="35" spans="1:29" s="114" customFormat="1" ht="39" customHeight="1">
      <c r="A35" s="394">
        <v>29</v>
      </c>
      <c r="B35" s="54" t="s">
        <v>604</v>
      </c>
      <c r="C35" s="48" t="s">
        <v>605</v>
      </c>
      <c r="D35" s="40" t="s">
        <v>268</v>
      </c>
      <c r="E35" s="409">
        <v>0.72</v>
      </c>
      <c r="F35" s="413"/>
      <c r="G35" s="398"/>
      <c r="H35" s="414"/>
      <c r="I35" s="414"/>
      <c r="J35" s="60" t="s">
        <v>622</v>
      </c>
      <c r="K35" s="398"/>
      <c r="L35" s="400">
        <v>0</v>
      </c>
      <c r="M35" s="401"/>
      <c r="N35" s="402"/>
      <c r="O35" s="402"/>
      <c r="P35" s="402"/>
      <c r="Q35" s="60" t="s">
        <v>622</v>
      </c>
      <c r="R35" s="402"/>
      <c r="S35" s="404">
        <v>0</v>
      </c>
      <c r="T35" s="405">
        <f t="shared" si="2"/>
        <v>0</v>
      </c>
      <c r="U35" s="406">
        <v>237</v>
      </c>
      <c r="V35" s="407">
        <v>28</v>
      </c>
      <c r="W35" s="112"/>
      <c r="X35" s="112"/>
      <c r="Y35" s="112"/>
      <c r="Z35" s="112"/>
      <c r="AA35" s="112"/>
      <c r="AB35" s="112"/>
      <c r="AC35" s="112"/>
    </row>
    <row r="36" spans="1:29" s="114" customFormat="1" ht="39" customHeight="1">
      <c r="A36" s="394">
        <v>30</v>
      </c>
      <c r="B36" s="52" t="s">
        <v>619</v>
      </c>
      <c r="C36" s="48" t="s">
        <v>620</v>
      </c>
      <c r="D36" s="40" t="s">
        <v>9</v>
      </c>
      <c r="E36" s="396">
        <v>0.71</v>
      </c>
      <c r="F36" s="397"/>
      <c r="G36" s="398"/>
      <c r="H36" s="398"/>
      <c r="I36" s="398"/>
      <c r="J36" s="60" t="s">
        <v>622</v>
      </c>
      <c r="K36" s="398"/>
      <c r="L36" s="400">
        <v>0</v>
      </c>
      <c r="M36" s="401"/>
      <c r="N36" s="402"/>
      <c r="O36" s="402"/>
      <c r="P36" s="402"/>
      <c r="Q36" s="60" t="s">
        <v>622</v>
      </c>
      <c r="R36" s="402"/>
      <c r="S36" s="404">
        <v>0</v>
      </c>
      <c r="T36" s="405">
        <f t="shared" si="2"/>
        <v>0</v>
      </c>
      <c r="U36" s="410">
        <v>142</v>
      </c>
      <c r="V36" s="407">
        <v>38</v>
      </c>
      <c r="W36" s="112"/>
      <c r="X36" s="112"/>
      <c r="Y36" s="112"/>
      <c r="Z36" s="112"/>
      <c r="AA36" s="112"/>
      <c r="AB36" s="112"/>
      <c r="AC36" s="112"/>
    </row>
    <row r="37" spans="1:29" s="114" customFormat="1" ht="39" customHeight="1">
      <c r="A37" s="394">
        <v>31</v>
      </c>
      <c r="B37" s="52" t="s">
        <v>592</v>
      </c>
      <c r="C37" s="48" t="s">
        <v>593</v>
      </c>
      <c r="D37" s="40" t="s">
        <v>594</v>
      </c>
      <c r="E37" s="396">
        <v>0.7</v>
      </c>
      <c r="F37" s="397"/>
      <c r="G37" s="398"/>
      <c r="H37" s="417"/>
      <c r="I37" s="417"/>
      <c r="J37" s="60" t="s">
        <v>622</v>
      </c>
      <c r="K37" s="398"/>
      <c r="L37" s="400">
        <v>0</v>
      </c>
      <c r="M37" s="401"/>
      <c r="N37" s="402"/>
      <c r="O37" s="402"/>
      <c r="P37" s="402"/>
      <c r="Q37" s="60" t="s">
        <v>622</v>
      </c>
      <c r="R37" s="402"/>
      <c r="S37" s="404">
        <v>0</v>
      </c>
      <c r="T37" s="405">
        <f t="shared" si="2"/>
        <v>0</v>
      </c>
      <c r="U37" s="410">
        <v>258</v>
      </c>
      <c r="V37" s="407">
        <v>22</v>
      </c>
      <c r="W37" s="418"/>
      <c r="X37" s="112"/>
      <c r="Y37" s="112"/>
      <c r="Z37" s="112"/>
      <c r="AA37" s="112"/>
      <c r="AB37" s="112"/>
      <c r="AC37" s="112"/>
    </row>
    <row r="38" spans="1:31" s="38" customFormat="1" ht="39" customHeight="1">
      <c r="A38" s="394">
        <v>32</v>
      </c>
      <c r="B38" s="52" t="s">
        <v>630</v>
      </c>
      <c r="C38" s="42" t="s">
        <v>631</v>
      </c>
      <c r="D38" s="40" t="s">
        <v>9</v>
      </c>
      <c r="E38" s="419">
        <v>0.7</v>
      </c>
      <c r="F38" s="397"/>
      <c r="G38" s="398"/>
      <c r="H38" s="398"/>
      <c r="I38" s="398"/>
      <c r="J38" s="60" t="s">
        <v>622</v>
      </c>
      <c r="K38" s="398"/>
      <c r="L38" s="400">
        <v>0</v>
      </c>
      <c r="M38" s="401"/>
      <c r="N38" s="402"/>
      <c r="O38" s="402"/>
      <c r="P38" s="402"/>
      <c r="Q38" s="60" t="s">
        <v>622</v>
      </c>
      <c r="R38" s="402"/>
      <c r="S38" s="404">
        <v>0</v>
      </c>
      <c r="T38" s="405">
        <f t="shared" si="2"/>
        <v>0</v>
      </c>
      <c r="U38" s="410">
        <v>96</v>
      </c>
      <c r="V38" s="407">
        <v>39</v>
      </c>
      <c r="W38" s="39"/>
      <c r="X38" s="39"/>
      <c r="Y38" s="39"/>
      <c r="Z38" s="39"/>
      <c r="AA38" s="39"/>
      <c r="AB38" s="39"/>
      <c r="AC38" s="39"/>
      <c r="AD38" s="39"/>
      <c r="AE38" s="39"/>
    </row>
    <row r="39" spans="1:27" s="38" customFormat="1" ht="39" customHeight="1">
      <c r="A39" s="394">
        <v>33</v>
      </c>
      <c r="B39" s="53" t="s">
        <v>647</v>
      </c>
      <c r="C39" s="48" t="s">
        <v>579</v>
      </c>
      <c r="D39" s="40" t="s">
        <v>10</v>
      </c>
      <c r="E39" s="409">
        <v>0.67</v>
      </c>
      <c r="F39" s="397"/>
      <c r="G39" s="398"/>
      <c r="H39" s="398"/>
      <c r="I39" s="398"/>
      <c r="J39" s="60" t="s">
        <v>622</v>
      </c>
      <c r="K39" s="398"/>
      <c r="L39" s="400">
        <v>0</v>
      </c>
      <c r="M39" s="420"/>
      <c r="N39" s="421"/>
      <c r="O39" s="421"/>
      <c r="P39" s="421"/>
      <c r="Q39" s="60" t="s">
        <v>622</v>
      </c>
      <c r="R39" s="421"/>
      <c r="S39" s="404">
        <v>0</v>
      </c>
      <c r="T39" s="405">
        <f t="shared" si="2"/>
        <v>0</v>
      </c>
      <c r="U39" s="422" t="s">
        <v>625</v>
      </c>
      <c r="V39" s="423" t="s">
        <v>625</v>
      </c>
      <c r="W39" s="39"/>
      <c r="X39" s="39"/>
      <c r="Y39" s="39"/>
      <c r="Z39" s="39"/>
      <c r="AA39" s="39"/>
    </row>
    <row r="40" spans="1:29" s="114" customFormat="1" ht="39" customHeight="1">
      <c r="A40" s="394">
        <v>34</v>
      </c>
      <c r="B40" s="54" t="s">
        <v>580</v>
      </c>
      <c r="C40" s="42" t="s">
        <v>581</v>
      </c>
      <c r="D40" s="40" t="s">
        <v>12</v>
      </c>
      <c r="E40" s="409">
        <v>0.66</v>
      </c>
      <c r="F40" s="397"/>
      <c r="G40" s="414"/>
      <c r="H40" s="424"/>
      <c r="I40" s="424"/>
      <c r="J40" s="60" t="s">
        <v>622</v>
      </c>
      <c r="K40" s="398"/>
      <c r="L40" s="400">
        <v>0</v>
      </c>
      <c r="M40" s="401"/>
      <c r="N40" s="402"/>
      <c r="O40" s="402"/>
      <c r="P40" s="402"/>
      <c r="Q40" s="60" t="s">
        <v>622</v>
      </c>
      <c r="R40" s="402"/>
      <c r="S40" s="404">
        <v>0</v>
      </c>
      <c r="T40" s="405">
        <f t="shared" si="2"/>
        <v>0</v>
      </c>
      <c r="U40" s="410">
        <v>181</v>
      </c>
      <c r="V40" s="407">
        <v>33</v>
      </c>
      <c r="W40" s="418"/>
      <c r="X40" s="112"/>
      <c r="Y40" s="112"/>
      <c r="Z40" s="112"/>
      <c r="AA40" s="112"/>
      <c r="AB40" s="112"/>
      <c r="AC40" s="112"/>
    </row>
    <row r="41" spans="1:29" s="114" customFormat="1" ht="39" customHeight="1">
      <c r="A41" s="394">
        <v>35</v>
      </c>
      <c r="B41" s="52" t="s">
        <v>618</v>
      </c>
      <c r="C41" s="42" t="s">
        <v>579</v>
      </c>
      <c r="D41" s="40" t="s">
        <v>9</v>
      </c>
      <c r="E41" s="396">
        <v>0.65</v>
      </c>
      <c r="F41" s="397"/>
      <c r="G41" s="398"/>
      <c r="H41" s="414"/>
      <c r="I41" s="414"/>
      <c r="J41" s="60" t="s">
        <v>622</v>
      </c>
      <c r="K41" s="398"/>
      <c r="L41" s="400">
        <v>0</v>
      </c>
      <c r="M41" s="401"/>
      <c r="N41" s="402"/>
      <c r="O41" s="402"/>
      <c r="P41" s="402"/>
      <c r="Q41" s="60" t="s">
        <v>622</v>
      </c>
      <c r="R41" s="402"/>
      <c r="S41" s="404">
        <v>0</v>
      </c>
      <c r="T41" s="405">
        <f t="shared" si="2"/>
        <v>0</v>
      </c>
      <c r="U41" s="410">
        <v>161</v>
      </c>
      <c r="V41" s="407">
        <v>36</v>
      </c>
      <c r="W41" s="112"/>
      <c r="X41" s="112"/>
      <c r="Y41" s="112"/>
      <c r="Z41" s="112"/>
      <c r="AA41" s="112"/>
      <c r="AB41" s="112"/>
      <c r="AC41" s="112"/>
    </row>
    <row r="42" spans="1:29" s="114" customFormat="1" ht="39" customHeight="1">
      <c r="A42" s="394">
        <v>36</v>
      </c>
      <c r="B42" s="53" t="s">
        <v>648</v>
      </c>
      <c r="C42" s="48" t="s">
        <v>649</v>
      </c>
      <c r="D42" s="40" t="s">
        <v>568</v>
      </c>
      <c r="E42" s="409">
        <v>0.65</v>
      </c>
      <c r="F42" s="413"/>
      <c r="G42" s="414"/>
      <c r="H42" s="414"/>
      <c r="I42" s="414"/>
      <c r="J42" s="60" t="s">
        <v>622</v>
      </c>
      <c r="K42" s="414"/>
      <c r="L42" s="400">
        <v>0</v>
      </c>
      <c r="M42" s="420"/>
      <c r="N42" s="421"/>
      <c r="O42" s="421"/>
      <c r="P42" s="421"/>
      <c r="Q42" s="60" t="s">
        <v>622</v>
      </c>
      <c r="R42" s="421"/>
      <c r="S42" s="404">
        <v>0</v>
      </c>
      <c r="T42" s="405">
        <f t="shared" si="2"/>
        <v>0</v>
      </c>
      <c r="U42" s="410">
        <v>0</v>
      </c>
      <c r="V42" s="407" t="s">
        <v>650</v>
      </c>
      <c r="W42" s="112"/>
      <c r="X42" s="112"/>
      <c r="Y42" s="112"/>
      <c r="Z42" s="112"/>
      <c r="AA42" s="112"/>
      <c r="AB42" s="112"/>
      <c r="AC42" s="112"/>
    </row>
    <row r="43" spans="1:29" s="114" customFormat="1" ht="39" customHeight="1">
      <c r="A43" s="394">
        <v>37</v>
      </c>
      <c r="B43" s="52" t="s">
        <v>610</v>
      </c>
      <c r="C43" s="48" t="s">
        <v>579</v>
      </c>
      <c r="D43" s="40" t="s">
        <v>12</v>
      </c>
      <c r="E43" s="425">
        <v>0.63</v>
      </c>
      <c r="F43" s="397"/>
      <c r="G43" s="398"/>
      <c r="H43" s="398"/>
      <c r="I43" s="398"/>
      <c r="J43" s="60" t="s">
        <v>622</v>
      </c>
      <c r="K43" s="398"/>
      <c r="L43" s="400">
        <v>0</v>
      </c>
      <c r="M43" s="401"/>
      <c r="N43" s="402"/>
      <c r="O43" s="402"/>
      <c r="P43" s="402"/>
      <c r="Q43" s="60" t="s">
        <v>622</v>
      </c>
      <c r="R43" s="402"/>
      <c r="S43" s="404">
        <v>0</v>
      </c>
      <c r="T43" s="405">
        <f t="shared" si="2"/>
        <v>0</v>
      </c>
      <c r="U43" s="410">
        <v>220</v>
      </c>
      <c r="V43" s="407">
        <v>30</v>
      </c>
      <c r="W43" s="112"/>
      <c r="X43" s="112"/>
      <c r="Y43" s="112"/>
      <c r="Z43" s="112"/>
      <c r="AA43" s="112"/>
      <c r="AB43" s="112"/>
      <c r="AC43" s="112"/>
    </row>
    <row r="44" spans="1:22" ht="39" customHeight="1">
      <c r="A44" s="394">
        <v>38</v>
      </c>
      <c r="B44" s="52" t="s">
        <v>628</v>
      </c>
      <c r="C44" s="48" t="s">
        <v>629</v>
      </c>
      <c r="D44" s="40" t="s">
        <v>10</v>
      </c>
      <c r="E44" s="425">
        <v>0.63</v>
      </c>
      <c r="F44" s="397"/>
      <c r="G44" s="398"/>
      <c r="H44" s="398"/>
      <c r="I44" s="398"/>
      <c r="J44" s="60" t="s">
        <v>622</v>
      </c>
      <c r="K44" s="398"/>
      <c r="L44" s="404">
        <v>0</v>
      </c>
      <c r="M44" s="426"/>
      <c r="N44" s="421"/>
      <c r="O44" s="421"/>
      <c r="P44" s="421"/>
      <c r="Q44" s="60" t="s">
        <v>622</v>
      </c>
      <c r="R44" s="421"/>
      <c r="S44" s="404">
        <v>0</v>
      </c>
      <c r="T44" s="405">
        <f t="shared" si="2"/>
        <v>0</v>
      </c>
      <c r="U44" s="410">
        <v>0</v>
      </c>
      <c r="V44" s="407" t="s">
        <v>650</v>
      </c>
    </row>
    <row r="45" spans="1:29" s="114" customFormat="1" ht="39" customHeight="1">
      <c r="A45" s="394">
        <v>39</v>
      </c>
      <c r="B45" s="53" t="s">
        <v>564</v>
      </c>
      <c r="C45" s="48" t="s">
        <v>571</v>
      </c>
      <c r="D45" s="40" t="s">
        <v>12</v>
      </c>
      <c r="E45" s="416">
        <v>0.57</v>
      </c>
      <c r="F45" s="397"/>
      <c r="G45" s="398"/>
      <c r="H45" s="398"/>
      <c r="I45" s="398"/>
      <c r="J45" s="60" t="s">
        <v>622</v>
      </c>
      <c r="K45" s="398"/>
      <c r="L45" s="404">
        <v>0</v>
      </c>
      <c r="M45" s="426"/>
      <c r="N45" s="402"/>
      <c r="O45" s="402"/>
      <c r="P45" s="402"/>
      <c r="Q45" s="60" t="s">
        <v>622</v>
      </c>
      <c r="R45" s="402"/>
      <c r="S45" s="404">
        <v>0</v>
      </c>
      <c r="T45" s="405">
        <f t="shared" si="2"/>
        <v>0</v>
      </c>
      <c r="U45" s="410">
        <v>193</v>
      </c>
      <c r="V45" s="407">
        <v>31</v>
      </c>
      <c r="W45" s="112"/>
      <c r="X45" s="112"/>
      <c r="Y45" s="112"/>
      <c r="Z45" s="112"/>
      <c r="AA45" s="112"/>
      <c r="AB45" s="112"/>
      <c r="AC45" s="112"/>
    </row>
    <row r="46" spans="1:29" s="38" customFormat="1" ht="39" customHeight="1" thickBot="1">
      <c r="A46" s="427">
        <v>40</v>
      </c>
      <c r="B46" s="291" t="s">
        <v>635</v>
      </c>
      <c r="C46" s="292" t="s">
        <v>636</v>
      </c>
      <c r="D46" s="293" t="s">
        <v>9</v>
      </c>
      <c r="E46" s="428">
        <v>0.69</v>
      </c>
      <c r="F46" s="429"/>
      <c r="G46" s="430"/>
      <c r="H46" s="430"/>
      <c r="I46" s="430"/>
      <c r="J46" s="297" t="s">
        <v>621</v>
      </c>
      <c r="K46" s="430"/>
      <c r="L46" s="431">
        <v>88</v>
      </c>
      <c r="M46" s="432"/>
      <c r="N46" s="433"/>
      <c r="O46" s="433"/>
      <c r="P46" s="433"/>
      <c r="Q46" s="297" t="s">
        <v>621</v>
      </c>
      <c r="R46" s="433"/>
      <c r="S46" s="434">
        <v>88</v>
      </c>
      <c r="T46" s="435">
        <f t="shared" si="2"/>
        <v>176</v>
      </c>
      <c r="U46" s="436">
        <v>246</v>
      </c>
      <c r="V46" s="437">
        <v>26</v>
      </c>
      <c r="W46" s="39"/>
      <c r="X46" s="39"/>
      <c r="Y46" s="39"/>
      <c r="Z46" s="39"/>
      <c r="AA46" s="39"/>
      <c r="AB46" s="39"/>
      <c r="AC46" s="39"/>
    </row>
    <row r="47" spans="1:29" s="114" customFormat="1" ht="48.75" customHeight="1" thickTop="1">
      <c r="A47" s="438"/>
      <c r="B47" s="1208" t="s">
        <v>651</v>
      </c>
      <c r="C47" s="1209"/>
      <c r="D47" s="1209"/>
      <c r="E47" s="1209"/>
      <c r="F47" s="1209"/>
      <c r="G47" s="1209"/>
      <c r="H47" s="1209"/>
      <c r="I47" s="1209"/>
      <c r="J47" s="1209"/>
      <c r="K47" s="1209"/>
      <c r="L47" s="439"/>
      <c r="M47" s="439"/>
      <c r="N47" s="439"/>
      <c r="O47" s="1210" t="s">
        <v>652</v>
      </c>
      <c r="P47" s="1211"/>
      <c r="Q47" s="1211"/>
      <c r="R47" s="1211"/>
      <c r="S47" s="1211"/>
      <c r="T47" s="1211"/>
      <c r="U47" s="1211"/>
      <c r="V47" s="1212"/>
      <c r="W47" s="112"/>
      <c r="X47" s="112"/>
      <c r="Y47" s="112"/>
      <c r="Z47" s="112"/>
      <c r="AA47" s="112"/>
      <c r="AB47" s="112"/>
      <c r="AC47" s="112"/>
    </row>
    <row r="48" spans="1:29" s="114" customFormat="1" ht="36.75" customHeight="1">
      <c r="A48" s="440"/>
      <c r="B48" s="1213" t="s">
        <v>653</v>
      </c>
      <c r="C48" s="1213"/>
      <c r="D48" s="1213"/>
      <c r="E48" s="1213"/>
      <c r="F48" s="1213"/>
      <c r="G48" s="1213"/>
      <c r="H48" s="1213"/>
      <c r="I48" s="1213"/>
      <c r="J48" s="1213"/>
      <c r="K48" s="1213"/>
      <c r="L48" s="1213"/>
      <c r="M48" s="441"/>
      <c r="N48" s="441"/>
      <c r="O48" s="1214" t="s">
        <v>654</v>
      </c>
      <c r="P48" s="1215"/>
      <c r="Q48" s="1215"/>
      <c r="R48" s="1215"/>
      <c r="S48" s="1215"/>
      <c r="T48" s="1215"/>
      <c r="U48" s="1215"/>
      <c r="V48" s="1216"/>
      <c r="W48" s="112"/>
      <c r="X48" s="112"/>
      <c r="Y48" s="112"/>
      <c r="Z48" s="112"/>
      <c r="AA48" s="112"/>
      <c r="AB48" s="112"/>
      <c r="AC48" s="112"/>
    </row>
    <row r="49" spans="1:29" s="114" customFormat="1" ht="36.75" customHeight="1">
      <c r="A49" s="440"/>
      <c r="B49" s="1213" t="s">
        <v>655</v>
      </c>
      <c r="C49" s="1213"/>
      <c r="D49" s="1213"/>
      <c r="E49" s="1213"/>
      <c r="F49" s="1213"/>
      <c r="G49" s="1213"/>
      <c r="H49" s="1213"/>
      <c r="I49" s="1213"/>
      <c r="J49" s="1213"/>
      <c r="K49" s="1213"/>
      <c r="L49" s="1213"/>
      <c r="M49" s="441"/>
      <c r="N49" s="441"/>
      <c r="O49" s="1217" t="s">
        <v>656</v>
      </c>
      <c r="P49" s="1218"/>
      <c r="Q49" s="1218"/>
      <c r="R49" s="1218"/>
      <c r="S49" s="1218"/>
      <c r="T49" s="1218"/>
      <c r="U49" s="1218"/>
      <c r="V49" s="1219"/>
      <c r="W49" s="112"/>
      <c r="X49" s="112"/>
      <c r="Y49" s="112"/>
      <c r="Z49" s="112"/>
      <c r="AA49" s="112"/>
      <c r="AB49" s="112"/>
      <c r="AC49" s="112"/>
    </row>
    <row r="50" spans="1:29" s="114" customFormat="1" ht="39.75" customHeight="1" thickBot="1">
      <c r="A50" s="442"/>
      <c r="B50" s="1202" t="s">
        <v>657</v>
      </c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443"/>
      <c r="N50" s="443"/>
      <c r="O50" s="1203" t="s">
        <v>658</v>
      </c>
      <c r="P50" s="1204"/>
      <c r="Q50" s="1204"/>
      <c r="R50" s="1204"/>
      <c r="S50" s="1204"/>
      <c r="T50" s="1204"/>
      <c r="U50" s="1204"/>
      <c r="V50" s="1205"/>
      <c r="W50" s="112"/>
      <c r="X50" s="112"/>
      <c r="Y50" s="112"/>
      <c r="Z50" s="112"/>
      <c r="AA50" s="112"/>
      <c r="AB50" s="112"/>
      <c r="AC50" s="112"/>
    </row>
    <row r="51" ht="14.25" thickTop="1"/>
  </sheetData>
  <sheetProtection/>
  <mergeCells count="22">
    <mergeCell ref="B2:B3"/>
    <mergeCell ref="C2:Q3"/>
    <mergeCell ref="R2:V2"/>
    <mergeCell ref="R3:V3"/>
    <mergeCell ref="C4:Q4"/>
    <mergeCell ref="R4:V4"/>
    <mergeCell ref="C5:C6"/>
    <mergeCell ref="D5:D6"/>
    <mergeCell ref="E5:E6"/>
    <mergeCell ref="F5:L5"/>
    <mergeCell ref="M5:S5"/>
    <mergeCell ref="C1:E1"/>
    <mergeCell ref="B50:L50"/>
    <mergeCell ref="O50:V50"/>
    <mergeCell ref="U5:V5"/>
    <mergeCell ref="B47:K47"/>
    <mergeCell ref="O47:V47"/>
    <mergeCell ref="B48:L48"/>
    <mergeCell ref="O48:V48"/>
    <mergeCell ref="B49:L49"/>
    <mergeCell ref="O49:V49"/>
    <mergeCell ref="B5:B6"/>
  </mergeCells>
  <printOptions horizontalCentered="1" verticalCentered="1"/>
  <pageMargins left="0.1968503937007874" right="0" top="0" bottom="0" header="0.11811023622047245" footer="0"/>
  <pageSetup fitToHeight="10" orientation="portrait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="40" zoomScaleNormal="75" zoomScaleSheetLayoutView="40" zoomScalePageLayoutView="0" workbookViewId="0" topLeftCell="A1">
      <selection activeCell="AF26" sqref="AF26"/>
    </sheetView>
  </sheetViews>
  <sheetFormatPr defaultColWidth="9.00390625" defaultRowHeight="13.5"/>
  <cols>
    <col min="1" max="1" width="8.375" style="1" customWidth="1"/>
    <col min="2" max="2" width="31.375" style="1" customWidth="1"/>
    <col min="3" max="3" width="11.25390625" style="1" customWidth="1"/>
    <col min="4" max="4" width="9.25390625" style="1" customWidth="1"/>
    <col min="5" max="5" width="8.875" style="1" customWidth="1"/>
    <col min="6" max="6" width="8.125" style="1" customWidth="1"/>
    <col min="7" max="7" width="5.125" style="1" customWidth="1"/>
    <col min="8" max="9" width="8.125" style="1" customWidth="1"/>
    <col min="10" max="10" width="15.625" style="1" customWidth="1"/>
    <col min="11" max="11" width="8.625" style="1" customWidth="1"/>
    <col min="12" max="12" width="4.625" style="1" customWidth="1"/>
    <col min="13" max="13" width="8.625" style="1" customWidth="1"/>
    <col min="14" max="14" width="30.625" style="1" customWidth="1"/>
    <col min="15" max="15" width="11.125" style="1" customWidth="1"/>
    <col min="16" max="16" width="9.125" style="1" customWidth="1"/>
    <col min="17" max="17" width="8.875" style="1" customWidth="1"/>
    <col min="18" max="18" width="8.125" style="1" customWidth="1"/>
    <col min="19" max="19" width="5.125" style="1" customWidth="1"/>
    <col min="20" max="21" width="8.125" style="1" customWidth="1"/>
    <col min="22" max="22" width="15.625" style="1" customWidth="1"/>
    <col min="23" max="23" width="9.125" style="1" customWidth="1"/>
    <col min="24" max="16384" width="9.00390625" style="1" customWidth="1"/>
  </cols>
  <sheetData>
    <row r="1" spans="3:5" ht="6.75" customHeight="1" thickBot="1">
      <c r="C1" s="1051"/>
      <c r="D1" s="1051"/>
      <c r="E1" s="1051"/>
    </row>
    <row r="2" spans="1:23" s="114" customFormat="1" ht="44.25" customHeight="1" thickTop="1">
      <c r="A2" s="365"/>
      <c r="B2" s="1148" t="s">
        <v>552</v>
      </c>
      <c r="C2" s="1246" t="s">
        <v>659</v>
      </c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444"/>
      <c r="T2" s="1250" t="s">
        <v>660</v>
      </c>
      <c r="U2" s="1250"/>
      <c r="V2" s="1250"/>
      <c r="W2" s="1250"/>
    </row>
    <row r="3" spans="1:23" s="114" customFormat="1" ht="36.75" customHeight="1" thickBot="1">
      <c r="A3" s="367"/>
      <c r="B3" s="1148"/>
      <c r="C3" s="1248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444"/>
      <c r="T3" s="1251" t="s">
        <v>661</v>
      </c>
      <c r="U3" s="1251"/>
      <c r="V3" s="1251"/>
      <c r="W3" s="1251"/>
    </row>
    <row r="4" spans="1:23" s="114" customFormat="1" ht="41.25" customHeight="1" thickBot="1" thickTop="1">
      <c r="A4" s="368"/>
      <c r="B4" s="368"/>
      <c r="C4" s="1159" t="s">
        <v>640</v>
      </c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445"/>
      <c r="T4" s="1252" t="s">
        <v>662</v>
      </c>
      <c r="U4" s="1252"/>
      <c r="V4" s="1252"/>
      <c r="W4" s="1252"/>
    </row>
    <row r="5" spans="1:23" s="114" customFormat="1" ht="36.75" customHeight="1" thickTop="1">
      <c r="A5" s="1240" t="s">
        <v>642</v>
      </c>
      <c r="B5" s="1241"/>
      <c r="C5" s="1241"/>
      <c r="D5" s="1241"/>
      <c r="E5" s="1241"/>
      <c r="F5" s="1241"/>
      <c r="G5" s="1241"/>
      <c r="H5" s="1241"/>
      <c r="I5" s="1241"/>
      <c r="J5" s="1241"/>
      <c r="K5" s="1242"/>
      <c r="L5" s="446"/>
      <c r="M5" s="1243" t="s">
        <v>663</v>
      </c>
      <c r="N5" s="1244"/>
      <c r="O5" s="1244"/>
      <c r="P5" s="1244"/>
      <c r="Q5" s="1244"/>
      <c r="R5" s="1244"/>
      <c r="S5" s="1244"/>
      <c r="T5" s="1244"/>
      <c r="U5" s="1244"/>
      <c r="V5" s="1244"/>
      <c r="W5" s="1245"/>
    </row>
    <row r="6" spans="1:23" s="114" customFormat="1" ht="41.25" customHeight="1" thickBot="1">
      <c r="A6" s="447" t="s">
        <v>254</v>
      </c>
      <c r="B6" s="448" t="s">
        <v>265</v>
      </c>
      <c r="C6" s="449" t="s">
        <v>266</v>
      </c>
      <c r="D6" s="449" t="s">
        <v>311</v>
      </c>
      <c r="E6" s="450" t="s">
        <v>276</v>
      </c>
      <c r="F6" s="451" t="s">
        <v>278</v>
      </c>
      <c r="G6" s="449" t="s">
        <v>279</v>
      </c>
      <c r="H6" s="449" t="s">
        <v>280</v>
      </c>
      <c r="I6" s="449" t="s">
        <v>281</v>
      </c>
      <c r="J6" s="449" t="s">
        <v>282</v>
      </c>
      <c r="K6" s="452" t="s">
        <v>401</v>
      </c>
      <c r="L6" s="453"/>
      <c r="M6" s="454" t="s">
        <v>254</v>
      </c>
      <c r="N6" s="455" t="s">
        <v>265</v>
      </c>
      <c r="O6" s="456" t="s">
        <v>266</v>
      </c>
      <c r="P6" s="456" t="s">
        <v>664</v>
      </c>
      <c r="Q6" s="457" t="s">
        <v>665</v>
      </c>
      <c r="R6" s="458" t="s">
        <v>278</v>
      </c>
      <c r="S6" s="456" t="s">
        <v>279</v>
      </c>
      <c r="T6" s="456" t="s">
        <v>280</v>
      </c>
      <c r="U6" s="456" t="s">
        <v>281</v>
      </c>
      <c r="V6" s="456" t="s">
        <v>282</v>
      </c>
      <c r="W6" s="459" t="s">
        <v>401</v>
      </c>
    </row>
    <row r="7" spans="1:30" s="114" customFormat="1" ht="57.75" customHeight="1">
      <c r="A7" s="460">
        <v>1</v>
      </c>
      <c r="B7" s="58" t="s">
        <v>644</v>
      </c>
      <c r="C7" s="327" t="s">
        <v>609</v>
      </c>
      <c r="D7" s="328" t="s">
        <v>568</v>
      </c>
      <c r="E7" s="461">
        <v>0.7</v>
      </c>
      <c r="F7" s="384">
        <v>4</v>
      </c>
      <c r="G7" s="385"/>
      <c r="H7" s="385">
        <v>20</v>
      </c>
      <c r="I7" s="385">
        <v>18</v>
      </c>
      <c r="J7" s="386">
        <f aca="true" t="shared" si="0" ref="J7:J31">(H7*60+I7)*E7</f>
        <v>852.5999999999999</v>
      </c>
      <c r="K7" s="393">
        <v>100</v>
      </c>
      <c r="L7" s="462"/>
      <c r="M7" s="463">
        <v>1</v>
      </c>
      <c r="N7" s="184" t="s">
        <v>560</v>
      </c>
      <c r="O7" s="327" t="s">
        <v>561</v>
      </c>
      <c r="P7" s="328" t="s">
        <v>9</v>
      </c>
      <c r="Q7" s="461">
        <v>0.75</v>
      </c>
      <c r="R7" s="388">
        <v>1</v>
      </c>
      <c r="S7" s="389"/>
      <c r="T7" s="389">
        <v>23</v>
      </c>
      <c r="U7" s="389">
        <v>5</v>
      </c>
      <c r="V7" s="390">
        <f aca="true" t="shared" si="1" ref="V7:V31">(T7*60+U7)*E7</f>
        <v>969.4999999999999</v>
      </c>
      <c r="W7" s="393">
        <v>100</v>
      </c>
      <c r="X7" s="112"/>
      <c r="Y7" s="112"/>
      <c r="Z7" s="112"/>
      <c r="AA7" s="112"/>
      <c r="AB7" s="112"/>
      <c r="AC7" s="112"/>
      <c r="AD7" s="112"/>
    </row>
    <row r="8" spans="1:30" s="114" customFormat="1" ht="57.75" customHeight="1">
      <c r="A8" s="464">
        <v>2</v>
      </c>
      <c r="B8" s="52" t="s">
        <v>560</v>
      </c>
      <c r="C8" s="336" t="s">
        <v>561</v>
      </c>
      <c r="D8" s="337" t="s">
        <v>9</v>
      </c>
      <c r="E8" s="465">
        <v>0.75</v>
      </c>
      <c r="F8" s="397">
        <v>2</v>
      </c>
      <c r="G8" s="398"/>
      <c r="H8" s="398">
        <v>19</v>
      </c>
      <c r="I8" s="398">
        <v>2</v>
      </c>
      <c r="J8" s="399">
        <f t="shared" si="0"/>
        <v>856.5</v>
      </c>
      <c r="K8" s="407">
        <v>99</v>
      </c>
      <c r="L8" s="462"/>
      <c r="M8" s="466">
        <v>2</v>
      </c>
      <c r="N8" s="52" t="s">
        <v>597</v>
      </c>
      <c r="O8" s="336" t="s">
        <v>598</v>
      </c>
      <c r="P8" s="337" t="s">
        <v>568</v>
      </c>
      <c r="Q8" s="465">
        <v>0.71</v>
      </c>
      <c r="R8" s="401">
        <v>4</v>
      </c>
      <c r="S8" s="402"/>
      <c r="T8" s="402">
        <v>26</v>
      </c>
      <c r="U8" s="402">
        <v>15</v>
      </c>
      <c r="V8" s="403">
        <f t="shared" si="1"/>
        <v>1181.25</v>
      </c>
      <c r="W8" s="407">
        <v>99</v>
      </c>
      <c r="X8" s="112"/>
      <c r="Y8" s="112"/>
      <c r="Z8" s="112"/>
      <c r="AA8" s="112"/>
      <c r="AB8" s="112"/>
      <c r="AC8" s="112"/>
      <c r="AD8" s="112"/>
    </row>
    <row r="9" spans="1:30" s="114" customFormat="1" ht="57.75" customHeight="1">
      <c r="A9" s="464">
        <v>3</v>
      </c>
      <c r="B9" s="52" t="s">
        <v>565</v>
      </c>
      <c r="C9" s="336" t="s">
        <v>561</v>
      </c>
      <c r="D9" s="337" t="s">
        <v>12</v>
      </c>
      <c r="E9" s="465">
        <v>0.71</v>
      </c>
      <c r="F9" s="397">
        <v>5</v>
      </c>
      <c r="G9" s="398"/>
      <c r="H9" s="398">
        <v>20</v>
      </c>
      <c r="I9" s="398">
        <v>48</v>
      </c>
      <c r="J9" s="399">
        <f t="shared" si="0"/>
        <v>886.0799999999999</v>
      </c>
      <c r="K9" s="407">
        <v>98</v>
      </c>
      <c r="L9" s="462"/>
      <c r="M9" s="466">
        <v>3</v>
      </c>
      <c r="N9" s="52" t="s">
        <v>632</v>
      </c>
      <c r="O9" s="336" t="s">
        <v>593</v>
      </c>
      <c r="P9" s="337" t="s">
        <v>568</v>
      </c>
      <c r="Q9" s="465">
        <v>0.73</v>
      </c>
      <c r="R9" s="401">
        <v>3</v>
      </c>
      <c r="S9" s="402"/>
      <c r="T9" s="402">
        <v>25</v>
      </c>
      <c r="U9" s="402">
        <v>44</v>
      </c>
      <c r="V9" s="403">
        <f t="shared" si="1"/>
        <v>1096.24</v>
      </c>
      <c r="W9" s="407">
        <v>98</v>
      </c>
      <c r="X9" s="112"/>
      <c r="Y9" s="112"/>
      <c r="Z9" s="112"/>
      <c r="AA9" s="112"/>
      <c r="AB9" s="112"/>
      <c r="AC9" s="112"/>
      <c r="AD9" s="112"/>
    </row>
    <row r="10" spans="1:30" s="114" customFormat="1" ht="57.75" customHeight="1">
      <c r="A10" s="464">
        <v>4</v>
      </c>
      <c r="B10" s="52" t="s">
        <v>597</v>
      </c>
      <c r="C10" s="336" t="s">
        <v>598</v>
      </c>
      <c r="D10" s="337" t="s">
        <v>568</v>
      </c>
      <c r="E10" s="467">
        <v>0.71</v>
      </c>
      <c r="F10" s="397">
        <v>6</v>
      </c>
      <c r="G10" s="398"/>
      <c r="H10" s="398">
        <v>21</v>
      </c>
      <c r="I10" s="398">
        <v>9</v>
      </c>
      <c r="J10" s="399">
        <f t="shared" si="0"/>
        <v>900.99</v>
      </c>
      <c r="K10" s="407">
        <v>97</v>
      </c>
      <c r="L10" s="462"/>
      <c r="M10" s="466">
        <v>4</v>
      </c>
      <c r="N10" s="52" t="s">
        <v>565</v>
      </c>
      <c r="O10" s="336" t="s">
        <v>561</v>
      </c>
      <c r="P10" s="337" t="s">
        <v>12</v>
      </c>
      <c r="Q10" s="467">
        <v>0.71</v>
      </c>
      <c r="R10" s="401">
        <v>6</v>
      </c>
      <c r="S10" s="402"/>
      <c r="T10" s="402">
        <v>27</v>
      </c>
      <c r="U10" s="402">
        <v>3</v>
      </c>
      <c r="V10" s="403">
        <f t="shared" si="1"/>
        <v>1152.33</v>
      </c>
      <c r="W10" s="407">
        <v>97</v>
      </c>
      <c r="X10" s="112"/>
      <c r="Y10" s="112"/>
      <c r="Z10" s="112"/>
      <c r="AA10" s="112"/>
      <c r="AB10" s="112"/>
      <c r="AC10" s="112"/>
      <c r="AD10" s="112"/>
    </row>
    <row r="11" spans="1:30" s="114" customFormat="1" ht="57.75" customHeight="1">
      <c r="A11" s="464">
        <v>5</v>
      </c>
      <c r="B11" s="52" t="s">
        <v>569</v>
      </c>
      <c r="C11" s="336" t="s">
        <v>570</v>
      </c>
      <c r="D11" s="337" t="s">
        <v>10</v>
      </c>
      <c r="E11" s="468">
        <v>0.76</v>
      </c>
      <c r="F11" s="397">
        <v>3</v>
      </c>
      <c r="G11" s="398"/>
      <c r="H11" s="398">
        <v>20</v>
      </c>
      <c r="I11" s="398">
        <v>5</v>
      </c>
      <c r="J11" s="399">
        <f t="shared" si="0"/>
        <v>915.8</v>
      </c>
      <c r="K11" s="407">
        <v>96</v>
      </c>
      <c r="L11" s="462"/>
      <c r="M11" s="466">
        <v>5</v>
      </c>
      <c r="N11" s="52" t="s">
        <v>611</v>
      </c>
      <c r="O11" s="336" t="s">
        <v>582</v>
      </c>
      <c r="P11" s="337" t="s">
        <v>594</v>
      </c>
      <c r="Q11" s="467">
        <v>0.61</v>
      </c>
      <c r="R11" s="401">
        <v>22</v>
      </c>
      <c r="S11" s="402"/>
      <c r="T11" s="402">
        <v>31</v>
      </c>
      <c r="U11" s="402">
        <v>34</v>
      </c>
      <c r="V11" s="403">
        <f t="shared" si="1"/>
        <v>1439.44</v>
      </c>
      <c r="W11" s="407">
        <v>96</v>
      </c>
      <c r="X11" s="112"/>
      <c r="Y11" s="112"/>
      <c r="Z11" s="112"/>
      <c r="AA11" s="112"/>
      <c r="AB11" s="112"/>
      <c r="AC11" s="112"/>
      <c r="AD11" s="112"/>
    </row>
    <row r="12" spans="1:23" ht="57.75" customHeight="1">
      <c r="A12" s="464">
        <v>6</v>
      </c>
      <c r="B12" s="52" t="s">
        <v>608</v>
      </c>
      <c r="C12" s="336" t="s">
        <v>609</v>
      </c>
      <c r="D12" s="337" t="s">
        <v>12</v>
      </c>
      <c r="E12" s="467">
        <v>0.67</v>
      </c>
      <c r="F12" s="397">
        <v>11</v>
      </c>
      <c r="G12" s="398"/>
      <c r="H12" s="414">
        <v>22</v>
      </c>
      <c r="I12" s="414">
        <v>47</v>
      </c>
      <c r="J12" s="399">
        <f t="shared" si="0"/>
        <v>915.8900000000001</v>
      </c>
      <c r="K12" s="407">
        <v>95</v>
      </c>
      <c r="L12" s="462"/>
      <c r="M12" s="466">
        <v>6</v>
      </c>
      <c r="N12" s="52" t="s">
        <v>612</v>
      </c>
      <c r="O12" s="336" t="s">
        <v>613</v>
      </c>
      <c r="P12" s="337" t="s">
        <v>614</v>
      </c>
      <c r="Q12" s="468">
        <v>0.82</v>
      </c>
      <c r="R12" s="401">
        <v>2</v>
      </c>
      <c r="S12" s="402"/>
      <c r="T12" s="402">
        <v>23</v>
      </c>
      <c r="U12" s="402">
        <v>40</v>
      </c>
      <c r="V12" s="403">
        <f t="shared" si="1"/>
        <v>951.4000000000001</v>
      </c>
      <c r="W12" s="407">
        <v>95</v>
      </c>
    </row>
    <row r="13" spans="1:30" s="114" customFormat="1" ht="57.75" customHeight="1">
      <c r="A13" s="464">
        <v>7</v>
      </c>
      <c r="B13" s="52" t="s">
        <v>633</v>
      </c>
      <c r="C13" s="336" t="s">
        <v>634</v>
      </c>
      <c r="D13" s="337" t="s">
        <v>9</v>
      </c>
      <c r="E13" s="465">
        <v>0.72</v>
      </c>
      <c r="F13" s="397">
        <v>7</v>
      </c>
      <c r="G13" s="398"/>
      <c r="H13" s="398">
        <v>21</v>
      </c>
      <c r="I13" s="398">
        <v>30</v>
      </c>
      <c r="J13" s="399">
        <f t="shared" si="0"/>
        <v>928.8</v>
      </c>
      <c r="K13" s="469">
        <v>94</v>
      </c>
      <c r="L13" s="470"/>
      <c r="M13" s="466">
        <v>7</v>
      </c>
      <c r="N13" s="52" t="s">
        <v>566</v>
      </c>
      <c r="O13" s="336" t="s">
        <v>567</v>
      </c>
      <c r="P13" s="337" t="s">
        <v>568</v>
      </c>
      <c r="Q13" s="465">
        <v>0.67</v>
      </c>
      <c r="R13" s="401">
        <v>12</v>
      </c>
      <c r="S13" s="402"/>
      <c r="T13" s="402">
        <v>29</v>
      </c>
      <c r="U13" s="402">
        <v>6</v>
      </c>
      <c r="V13" s="403">
        <f t="shared" si="1"/>
        <v>1257.12</v>
      </c>
      <c r="W13" s="407">
        <v>94</v>
      </c>
      <c r="X13" s="112"/>
      <c r="Y13" s="112"/>
      <c r="Z13" s="112"/>
      <c r="AA13" s="112"/>
      <c r="AB13" s="112"/>
      <c r="AC13" s="112"/>
      <c r="AD13" s="112"/>
    </row>
    <row r="14" spans="1:23" s="114" customFormat="1" ht="57.75" customHeight="1">
      <c r="A14" s="464">
        <v>8</v>
      </c>
      <c r="B14" s="52" t="s">
        <v>612</v>
      </c>
      <c r="C14" s="336" t="s">
        <v>613</v>
      </c>
      <c r="D14" s="337" t="s">
        <v>614</v>
      </c>
      <c r="E14" s="471">
        <v>0.82</v>
      </c>
      <c r="F14" s="397">
        <v>1</v>
      </c>
      <c r="G14" s="398"/>
      <c r="H14" s="398">
        <v>18</v>
      </c>
      <c r="I14" s="398">
        <v>53</v>
      </c>
      <c r="J14" s="399">
        <f t="shared" si="0"/>
        <v>929.06</v>
      </c>
      <c r="K14" s="407">
        <v>93</v>
      </c>
      <c r="L14" s="462"/>
      <c r="M14" s="466">
        <v>8</v>
      </c>
      <c r="N14" s="52" t="s">
        <v>633</v>
      </c>
      <c r="O14" s="336" t="s">
        <v>634</v>
      </c>
      <c r="P14" s="337" t="s">
        <v>9</v>
      </c>
      <c r="Q14" s="465">
        <v>0.72</v>
      </c>
      <c r="R14" s="401">
        <v>7</v>
      </c>
      <c r="S14" s="402"/>
      <c r="T14" s="402">
        <v>27</v>
      </c>
      <c r="U14" s="402">
        <v>15</v>
      </c>
      <c r="V14" s="403">
        <f t="shared" si="1"/>
        <v>1340.6999999999998</v>
      </c>
      <c r="W14" s="407">
        <v>93</v>
      </c>
    </row>
    <row r="15" spans="1:30" s="114" customFormat="1" ht="57.75" customHeight="1">
      <c r="A15" s="464">
        <v>9</v>
      </c>
      <c r="B15" s="52" t="s">
        <v>585</v>
      </c>
      <c r="C15" s="336" t="s">
        <v>586</v>
      </c>
      <c r="D15" s="337" t="s">
        <v>10</v>
      </c>
      <c r="E15" s="465">
        <v>0.71</v>
      </c>
      <c r="F15" s="397">
        <v>8</v>
      </c>
      <c r="G15" s="398"/>
      <c r="H15" s="414">
        <v>21</v>
      </c>
      <c r="I15" s="414">
        <v>52</v>
      </c>
      <c r="J15" s="399">
        <f t="shared" si="0"/>
        <v>931.52</v>
      </c>
      <c r="K15" s="407">
        <v>92</v>
      </c>
      <c r="L15" s="462"/>
      <c r="M15" s="466">
        <v>9</v>
      </c>
      <c r="N15" s="53" t="s">
        <v>644</v>
      </c>
      <c r="O15" s="336" t="s">
        <v>609</v>
      </c>
      <c r="P15" s="337" t="s">
        <v>568</v>
      </c>
      <c r="Q15" s="465">
        <v>0.7</v>
      </c>
      <c r="R15" s="401">
        <v>9</v>
      </c>
      <c r="S15" s="402"/>
      <c r="T15" s="402">
        <v>28</v>
      </c>
      <c r="U15" s="402">
        <v>6</v>
      </c>
      <c r="V15" s="403">
        <f t="shared" si="1"/>
        <v>1197.06</v>
      </c>
      <c r="W15" s="407">
        <v>92</v>
      </c>
      <c r="X15" s="112"/>
      <c r="Y15" s="112"/>
      <c r="Z15" s="112"/>
      <c r="AA15" s="112"/>
      <c r="AB15" s="112"/>
      <c r="AC15" s="112"/>
      <c r="AD15" s="112"/>
    </row>
    <row r="16" spans="1:23" ht="57.75" customHeight="1">
      <c r="A16" s="464">
        <v>10</v>
      </c>
      <c r="B16" s="52" t="s">
        <v>566</v>
      </c>
      <c r="C16" s="336" t="s">
        <v>567</v>
      </c>
      <c r="D16" s="337" t="s">
        <v>568</v>
      </c>
      <c r="E16" s="467">
        <v>0.67</v>
      </c>
      <c r="F16" s="413">
        <v>15</v>
      </c>
      <c r="G16" s="398"/>
      <c r="H16" s="398">
        <v>23</v>
      </c>
      <c r="I16" s="398">
        <v>23</v>
      </c>
      <c r="J16" s="399">
        <f t="shared" si="0"/>
        <v>940.0100000000001</v>
      </c>
      <c r="K16" s="407">
        <v>91</v>
      </c>
      <c r="L16" s="462"/>
      <c r="M16" s="466">
        <v>10</v>
      </c>
      <c r="N16" s="53" t="s">
        <v>626</v>
      </c>
      <c r="O16" s="336" t="s">
        <v>627</v>
      </c>
      <c r="P16" s="337" t="s">
        <v>601</v>
      </c>
      <c r="Q16" s="467">
        <v>0.65</v>
      </c>
      <c r="R16" s="401">
        <v>16</v>
      </c>
      <c r="S16" s="402"/>
      <c r="T16" s="402">
        <v>30</v>
      </c>
      <c r="U16" s="402">
        <v>30</v>
      </c>
      <c r="V16" s="403">
        <f t="shared" si="1"/>
        <v>1226.1000000000001</v>
      </c>
      <c r="W16" s="407">
        <v>91</v>
      </c>
    </row>
    <row r="17" spans="1:30" s="38" customFormat="1" ht="57.75" customHeight="1">
      <c r="A17" s="464">
        <v>11</v>
      </c>
      <c r="B17" s="52" t="s">
        <v>255</v>
      </c>
      <c r="C17" s="336" t="s">
        <v>579</v>
      </c>
      <c r="D17" s="337" t="s">
        <v>614</v>
      </c>
      <c r="E17" s="467">
        <v>0.64</v>
      </c>
      <c r="F17" s="397">
        <v>20</v>
      </c>
      <c r="G17" s="398"/>
      <c r="H17" s="398">
        <v>24</v>
      </c>
      <c r="I17" s="398">
        <v>37</v>
      </c>
      <c r="J17" s="399">
        <f t="shared" si="0"/>
        <v>945.28</v>
      </c>
      <c r="K17" s="469">
        <v>90</v>
      </c>
      <c r="L17" s="470"/>
      <c r="M17" s="466">
        <v>11</v>
      </c>
      <c r="N17" s="52" t="s">
        <v>255</v>
      </c>
      <c r="O17" s="336" t="s">
        <v>579</v>
      </c>
      <c r="P17" s="337" t="s">
        <v>614</v>
      </c>
      <c r="Q17" s="467">
        <v>0.64</v>
      </c>
      <c r="R17" s="401">
        <v>20</v>
      </c>
      <c r="S17" s="402"/>
      <c r="T17" s="402">
        <v>31</v>
      </c>
      <c r="U17" s="402">
        <v>4</v>
      </c>
      <c r="V17" s="403">
        <f t="shared" si="1"/>
        <v>1192.96</v>
      </c>
      <c r="W17" s="407">
        <v>90</v>
      </c>
      <c r="X17" s="39"/>
      <c r="Y17" s="39"/>
      <c r="Z17" s="39"/>
      <c r="AA17" s="39"/>
      <c r="AB17" s="39"/>
      <c r="AC17" s="39"/>
      <c r="AD17" s="39"/>
    </row>
    <row r="18" spans="1:28" s="114" customFormat="1" ht="57.75" customHeight="1">
      <c r="A18" s="464">
        <v>12</v>
      </c>
      <c r="B18" s="52" t="s">
        <v>562</v>
      </c>
      <c r="C18" s="336" t="s">
        <v>563</v>
      </c>
      <c r="D18" s="337" t="s">
        <v>9</v>
      </c>
      <c r="E18" s="465">
        <v>0.65</v>
      </c>
      <c r="F18" s="397">
        <v>18</v>
      </c>
      <c r="G18" s="398"/>
      <c r="H18" s="398">
        <v>24</v>
      </c>
      <c r="I18" s="398">
        <v>17</v>
      </c>
      <c r="J18" s="399">
        <f t="shared" si="0"/>
        <v>947.0500000000001</v>
      </c>
      <c r="K18" s="407">
        <v>89</v>
      </c>
      <c r="L18" s="462"/>
      <c r="M18" s="466">
        <v>12</v>
      </c>
      <c r="N18" s="52" t="s">
        <v>588</v>
      </c>
      <c r="O18" s="336" t="s">
        <v>589</v>
      </c>
      <c r="P18" s="337" t="s">
        <v>9</v>
      </c>
      <c r="Q18" s="465">
        <v>0.65</v>
      </c>
      <c r="R18" s="401">
        <v>18</v>
      </c>
      <c r="S18" s="402"/>
      <c r="T18" s="402">
        <v>30</v>
      </c>
      <c r="U18" s="402">
        <v>37</v>
      </c>
      <c r="V18" s="403">
        <f t="shared" si="1"/>
        <v>1194.05</v>
      </c>
      <c r="W18" s="407">
        <v>89</v>
      </c>
      <c r="X18" s="112"/>
      <c r="Y18" s="112"/>
      <c r="Z18" s="112"/>
      <c r="AA18" s="112"/>
      <c r="AB18" s="112"/>
    </row>
    <row r="19" spans="1:30" s="114" customFormat="1" ht="57.75" customHeight="1">
      <c r="A19" s="464">
        <v>13</v>
      </c>
      <c r="B19" s="52" t="s">
        <v>588</v>
      </c>
      <c r="C19" s="336" t="s">
        <v>589</v>
      </c>
      <c r="D19" s="337" t="s">
        <v>9</v>
      </c>
      <c r="E19" s="465">
        <v>0.65</v>
      </c>
      <c r="F19" s="397">
        <v>19</v>
      </c>
      <c r="G19" s="398"/>
      <c r="H19" s="398">
        <v>24</v>
      </c>
      <c r="I19" s="398">
        <v>19</v>
      </c>
      <c r="J19" s="399">
        <f t="shared" si="0"/>
        <v>948.35</v>
      </c>
      <c r="K19" s="407">
        <v>88</v>
      </c>
      <c r="L19" s="462"/>
      <c r="M19" s="466">
        <v>13</v>
      </c>
      <c r="N19" s="52" t="s">
        <v>616</v>
      </c>
      <c r="O19" s="336" t="s">
        <v>617</v>
      </c>
      <c r="P19" s="337" t="s">
        <v>14</v>
      </c>
      <c r="Q19" s="465">
        <v>0.63</v>
      </c>
      <c r="R19" s="401">
        <v>23</v>
      </c>
      <c r="S19" s="402"/>
      <c r="T19" s="402">
        <v>31</v>
      </c>
      <c r="U19" s="402">
        <v>41</v>
      </c>
      <c r="V19" s="403">
        <f t="shared" si="1"/>
        <v>1235.65</v>
      </c>
      <c r="W19" s="407">
        <v>88</v>
      </c>
      <c r="X19" s="112"/>
      <c r="Y19" s="112"/>
      <c r="Z19" s="112"/>
      <c r="AA19" s="112"/>
      <c r="AB19" s="112"/>
      <c r="AC19" s="112"/>
      <c r="AD19" s="112"/>
    </row>
    <row r="20" spans="1:28" s="114" customFormat="1" ht="57.75" customHeight="1">
      <c r="A20" s="464">
        <v>14</v>
      </c>
      <c r="B20" s="52" t="s">
        <v>583</v>
      </c>
      <c r="C20" s="336" t="s">
        <v>584</v>
      </c>
      <c r="D20" s="337" t="s">
        <v>12</v>
      </c>
      <c r="E20" s="465">
        <v>0.7</v>
      </c>
      <c r="F20" s="397">
        <v>14</v>
      </c>
      <c r="G20" s="398"/>
      <c r="H20" s="398">
        <v>23</v>
      </c>
      <c r="I20" s="398">
        <v>2</v>
      </c>
      <c r="J20" s="399">
        <f t="shared" si="0"/>
        <v>967.4</v>
      </c>
      <c r="K20" s="407">
        <v>87</v>
      </c>
      <c r="L20" s="462"/>
      <c r="M20" s="466">
        <v>14</v>
      </c>
      <c r="N20" s="52" t="s">
        <v>562</v>
      </c>
      <c r="O20" s="336" t="s">
        <v>563</v>
      </c>
      <c r="P20" s="337" t="s">
        <v>9</v>
      </c>
      <c r="Q20" s="465">
        <v>0.65</v>
      </c>
      <c r="R20" s="401">
        <v>19</v>
      </c>
      <c r="S20" s="402"/>
      <c r="T20" s="402">
        <v>30</v>
      </c>
      <c r="U20" s="402">
        <v>57</v>
      </c>
      <c r="V20" s="403">
        <f t="shared" si="1"/>
        <v>1299.8999999999999</v>
      </c>
      <c r="W20" s="407">
        <v>87</v>
      </c>
      <c r="X20" s="112"/>
      <c r="Y20" s="112"/>
      <c r="Z20" s="112"/>
      <c r="AA20" s="112"/>
      <c r="AB20" s="112"/>
    </row>
    <row r="21" spans="1:23" ht="57.75" customHeight="1">
      <c r="A21" s="464">
        <v>15</v>
      </c>
      <c r="B21" s="52" t="s">
        <v>611</v>
      </c>
      <c r="C21" s="336" t="s">
        <v>582</v>
      </c>
      <c r="D21" s="337" t="s">
        <v>594</v>
      </c>
      <c r="E21" s="467">
        <v>0.61</v>
      </c>
      <c r="F21" s="397">
        <v>22</v>
      </c>
      <c r="G21" s="398"/>
      <c r="H21" s="398">
        <v>26</v>
      </c>
      <c r="I21" s="398">
        <v>33</v>
      </c>
      <c r="J21" s="399">
        <f t="shared" si="0"/>
        <v>971.73</v>
      </c>
      <c r="K21" s="407">
        <v>86</v>
      </c>
      <c r="L21" s="462"/>
      <c r="M21" s="466">
        <v>15</v>
      </c>
      <c r="N21" s="52" t="s">
        <v>608</v>
      </c>
      <c r="O21" s="336" t="s">
        <v>609</v>
      </c>
      <c r="P21" s="337" t="s">
        <v>12</v>
      </c>
      <c r="Q21" s="467">
        <v>0.67</v>
      </c>
      <c r="R21" s="401">
        <v>15</v>
      </c>
      <c r="S21" s="402"/>
      <c r="T21" s="402">
        <v>30</v>
      </c>
      <c r="U21" s="402">
        <v>28</v>
      </c>
      <c r="V21" s="403">
        <f t="shared" si="1"/>
        <v>1115.08</v>
      </c>
      <c r="W21" s="407">
        <v>86</v>
      </c>
    </row>
    <row r="22" spans="1:32" s="38" customFormat="1" ht="57.75" customHeight="1">
      <c r="A22" s="464">
        <v>16</v>
      </c>
      <c r="B22" s="53" t="s">
        <v>607</v>
      </c>
      <c r="C22" s="336" t="s">
        <v>561</v>
      </c>
      <c r="D22" s="337" t="s">
        <v>568</v>
      </c>
      <c r="E22" s="467">
        <v>0.74</v>
      </c>
      <c r="F22" s="397">
        <v>10</v>
      </c>
      <c r="G22" s="398"/>
      <c r="H22" s="398">
        <v>22</v>
      </c>
      <c r="I22" s="398">
        <v>28</v>
      </c>
      <c r="J22" s="399">
        <f t="shared" si="0"/>
        <v>997.52</v>
      </c>
      <c r="K22" s="407">
        <v>85</v>
      </c>
      <c r="L22" s="462"/>
      <c r="M22" s="466">
        <v>16</v>
      </c>
      <c r="N22" s="52" t="s">
        <v>569</v>
      </c>
      <c r="O22" s="336" t="s">
        <v>570</v>
      </c>
      <c r="P22" s="337" t="s">
        <v>10</v>
      </c>
      <c r="Q22" s="468">
        <v>0.76</v>
      </c>
      <c r="R22" s="401">
        <v>5</v>
      </c>
      <c r="S22" s="402"/>
      <c r="T22" s="402">
        <v>26</v>
      </c>
      <c r="U22" s="402">
        <v>54</v>
      </c>
      <c r="V22" s="403">
        <f t="shared" si="1"/>
        <v>1194.36</v>
      </c>
      <c r="W22" s="407">
        <v>85</v>
      </c>
      <c r="X22" s="39"/>
      <c r="Y22" s="39"/>
      <c r="Z22" s="39"/>
      <c r="AA22" s="39"/>
      <c r="AB22" s="39"/>
      <c r="AC22" s="39"/>
      <c r="AD22" s="39"/>
      <c r="AE22" s="39"/>
      <c r="AF22" s="39"/>
    </row>
    <row r="23" spans="1:28" s="114" customFormat="1" ht="57.75" customHeight="1">
      <c r="A23" s="464">
        <v>17</v>
      </c>
      <c r="B23" s="52" t="s">
        <v>606</v>
      </c>
      <c r="C23" s="343" t="s">
        <v>598</v>
      </c>
      <c r="D23" s="337" t="s">
        <v>9</v>
      </c>
      <c r="E23" s="467">
        <v>0.69</v>
      </c>
      <c r="F23" s="397">
        <v>17</v>
      </c>
      <c r="G23" s="398"/>
      <c r="H23" s="398">
        <v>24</v>
      </c>
      <c r="I23" s="398">
        <v>10</v>
      </c>
      <c r="J23" s="399">
        <f t="shared" si="0"/>
        <v>1000.4999999999999</v>
      </c>
      <c r="K23" s="407">
        <v>84</v>
      </c>
      <c r="L23" s="462"/>
      <c r="M23" s="466">
        <v>17</v>
      </c>
      <c r="N23" s="53" t="s">
        <v>595</v>
      </c>
      <c r="O23" s="336" t="s">
        <v>596</v>
      </c>
      <c r="P23" s="337" t="s">
        <v>9</v>
      </c>
      <c r="Q23" s="468">
        <v>0.76</v>
      </c>
      <c r="R23" s="401">
        <v>8</v>
      </c>
      <c r="S23" s="402"/>
      <c r="T23" s="402">
        <v>27</v>
      </c>
      <c r="U23" s="402">
        <v>55</v>
      </c>
      <c r="V23" s="403">
        <f t="shared" si="1"/>
        <v>1155.75</v>
      </c>
      <c r="W23" s="407">
        <v>84</v>
      </c>
      <c r="X23" s="112"/>
      <c r="Y23" s="112"/>
      <c r="Z23" s="112"/>
      <c r="AA23" s="112"/>
      <c r="AB23" s="112"/>
    </row>
    <row r="24" spans="1:23" s="38" customFormat="1" ht="57.75" customHeight="1">
      <c r="A24" s="464">
        <v>18</v>
      </c>
      <c r="B24" s="53" t="s">
        <v>626</v>
      </c>
      <c r="C24" s="336" t="s">
        <v>627</v>
      </c>
      <c r="D24" s="337" t="s">
        <v>601</v>
      </c>
      <c r="E24" s="465">
        <v>0.65</v>
      </c>
      <c r="F24" s="397">
        <v>21</v>
      </c>
      <c r="G24" s="398"/>
      <c r="H24" s="398">
        <v>25</v>
      </c>
      <c r="I24" s="398">
        <v>43</v>
      </c>
      <c r="J24" s="399">
        <f t="shared" si="0"/>
        <v>1002.95</v>
      </c>
      <c r="K24" s="469">
        <v>83</v>
      </c>
      <c r="L24" s="470"/>
      <c r="M24" s="466">
        <v>18</v>
      </c>
      <c r="N24" s="52" t="s">
        <v>585</v>
      </c>
      <c r="O24" s="336" t="s">
        <v>586</v>
      </c>
      <c r="P24" s="337" t="s">
        <v>10</v>
      </c>
      <c r="Q24" s="465">
        <v>0.71</v>
      </c>
      <c r="R24" s="401">
        <v>14</v>
      </c>
      <c r="S24" s="402"/>
      <c r="T24" s="402">
        <v>29</v>
      </c>
      <c r="U24" s="402">
        <v>59</v>
      </c>
      <c r="V24" s="403">
        <f t="shared" si="1"/>
        <v>1169.3500000000001</v>
      </c>
      <c r="W24" s="407">
        <v>83</v>
      </c>
    </row>
    <row r="25" spans="1:30" s="38" customFormat="1" ht="57.75" customHeight="1">
      <c r="A25" s="464">
        <v>19</v>
      </c>
      <c r="B25" s="52" t="s">
        <v>632</v>
      </c>
      <c r="C25" s="336" t="s">
        <v>593</v>
      </c>
      <c r="D25" s="337" t="s">
        <v>568</v>
      </c>
      <c r="E25" s="465">
        <v>0.73</v>
      </c>
      <c r="F25" s="397">
        <v>12</v>
      </c>
      <c r="G25" s="398"/>
      <c r="H25" s="398">
        <v>22</v>
      </c>
      <c r="I25" s="398">
        <v>56</v>
      </c>
      <c r="J25" s="399">
        <f t="shared" si="0"/>
        <v>1004.48</v>
      </c>
      <c r="K25" s="469">
        <v>82</v>
      </c>
      <c r="L25" s="470"/>
      <c r="M25" s="466">
        <v>19</v>
      </c>
      <c r="N25" s="53" t="s">
        <v>645</v>
      </c>
      <c r="O25" s="336" t="s">
        <v>646</v>
      </c>
      <c r="P25" s="337" t="s">
        <v>10</v>
      </c>
      <c r="Q25" s="465">
        <v>0.62</v>
      </c>
      <c r="R25" s="401">
        <v>24</v>
      </c>
      <c r="S25" s="402"/>
      <c r="T25" s="402">
        <v>34</v>
      </c>
      <c r="U25" s="402">
        <v>21</v>
      </c>
      <c r="V25" s="403">
        <f t="shared" si="1"/>
        <v>1504.53</v>
      </c>
      <c r="W25" s="407">
        <v>82</v>
      </c>
      <c r="X25" s="39"/>
      <c r="Y25" s="39"/>
      <c r="Z25" s="39"/>
      <c r="AA25" s="39"/>
      <c r="AB25" s="39"/>
      <c r="AC25" s="39"/>
      <c r="AD25" s="39"/>
    </row>
    <row r="26" spans="1:28" s="114" customFormat="1" ht="57.75" customHeight="1">
      <c r="A26" s="464">
        <v>20</v>
      </c>
      <c r="B26" s="52" t="s">
        <v>577</v>
      </c>
      <c r="C26" s="336" t="s">
        <v>582</v>
      </c>
      <c r="D26" s="337" t="s">
        <v>268</v>
      </c>
      <c r="E26" s="472">
        <v>0.63</v>
      </c>
      <c r="F26" s="397">
        <v>23</v>
      </c>
      <c r="G26" s="398"/>
      <c r="H26" s="398">
        <v>27</v>
      </c>
      <c r="I26" s="398">
        <v>0</v>
      </c>
      <c r="J26" s="399">
        <f t="shared" si="0"/>
        <v>1020.6</v>
      </c>
      <c r="K26" s="407">
        <v>81</v>
      </c>
      <c r="L26" s="462"/>
      <c r="M26" s="466">
        <v>20</v>
      </c>
      <c r="N26" s="52" t="s">
        <v>583</v>
      </c>
      <c r="O26" s="336" t="s">
        <v>584</v>
      </c>
      <c r="P26" s="337" t="s">
        <v>12</v>
      </c>
      <c r="Q26" s="465">
        <v>0.7</v>
      </c>
      <c r="R26" s="401">
        <v>17</v>
      </c>
      <c r="S26" s="402"/>
      <c r="T26" s="402">
        <v>30</v>
      </c>
      <c r="U26" s="402">
        <v>31</v>
      </c>
      <c r="V26" s="403">
        <f t="shared" si="1"/>
        <v>1153.53</v>
      </c>
      <c r="W26" s="407">
        <v>81</v>
      </c>
      <c r="X26" s="112"/>
      <c r="Y26" s="112"/>
      <c r="Z26" s="112"/>
      <c r="AA26" s="112"/>
      <c r="AB26" s="112"/>
    </row>
    <row r="27" spans="1:30" s="114" customFormat="1" ht="57.75" customHeight="1">
      <c r="A27" s="464">
        <v>21</v>
      </c>
      <c r="B27" s="53" t="s">
        <v>595</v>
      </c>
      <c r="C27" s="336" t="s">
        <v>596</v>
      </c>
      <c r="D27" s="337" t="s">
        <v>9</v>
      </c>
      <c r="E27" s="468">
        <v>0.76</v>
      </c>
      <c r="F27" s="397">
        <v>9</v>
      </c>
      <c r="G27" s="398"/>
      <c r="H27" s="398">
        <v>22</v>
      </c>
      <c r="I27" s="398">
        <v>23</v>
      </c>
      <c r="J27" s="399">
        <f t="shared" si="0"/>
        <v>1020.6800000000001</v>
      </c>
      <c r="K27" s="407">
        <v>80</v>
      </c>
      <c r="L27" s="462"/>
      <c r="M27" s="466">
        <v>21</v>
      </c>
      <c r="N27" s="52" t="s">
        <v>606</v>
      </c>
      <c r="O27" s="343" t="s">
        <v>598</v>
      </c>
      <c r="P27" s="337" t="s">
        <v>9</v>
      </c>
      <c r="Q27" s="467">
        <v>0.69</v>
      </c>
      <c r="R27" s="401">
        <v>21</v>
      </c>
      <c r="S27" s="402"/>
      <c r="T27" s="402">
        <v>31</v>
      </c>
      <c r="U27" s="402">
        <v>7</v>
      </c>
      <c r="V27" s="403">
        <f t="shared" si="1"/>
        <v>1418.92</v>
      </c>
      <c r="W27" s="407">
        <v>80</v>
      </c>
      <c r="X27" s="112"/>
      <c r="Y27" s="112"/>
      <c r="Z27" s="112"/>
      <c r="AA27" s="112"/>
      <c r="AB27" s="112"/>
      <c r="AC27" s="112"/>
      <c r="AD27" s="112"/>
    </row>
    <row r="28" spans="1:30" s="114" customFormat="1" ht="57.75" customHeight="1">
      <c r="A28" s="464">
        <v>22</v>
      </c>
      <c r="B28" s="53" t="s">
        <v>603</v>
      </c>
      <c r="C28" s="336" t="s">
        <v>561</v>
      </c>
      <c r="D28" s="337" t="s">
        <v>9</v>
      </c>
      <c r="E28" s="467">
        <v>0.75</v>
      </c>
      <c r="F28" s="397">
        <v>13</v>
      </c>
      <c r="G28" s="398"/>
      <c r="H28" s="398">
        <v>22</v>
      </c>
      <c r="I28" s="398">
        <v>59</v>
      </c>
      <c r="J28" s="399">
        <f t="shared" si="0"/>
        <v>1034.25</v>
      </c>
      <c r="K28" s="407">
        <v>79</v>
      </c>
      <c r="L28" s="462"/>
      <c r="M28" s="466">
        <v>22</v>
      </c>
      <c r="N28" s="53" t="s">
        <v>607</v>
      </c>
      <c r="O28" s="336" t="s">
        <v>561</v>
      </c>
      <c r="P28" s="337" t="s">
        <v>568</v>
      </c>
      <c r="Q28" s="467">
        <v>0.74</v>
      </c>
      <c r="R28" s="401">
        <v>13</v>
      </c>
      <c r="S28" s="402"/>
      <c r="T28" s="402">
        <v>29</v>
      </c>
      <c r="U28" s="402">
        <v>12</v>
      </c>
      <c r="V28" s="403">
        <f t="shared" si="1"/>
        <v>1314</v>
      </c>
      <c r="W28" s="407">
        <v>79</v>
      </c>
      <c r="X28" s="112"/>
      <c r="Y28" s="112"/>
      <c r="Z28" s="112"/>
      <c r="AA28" s="112"/>
      <c r="AB28" s="112"/>
      <c r="AC28" s="112"/>
      <c r="AD28" s="112"/>
    </row>
    <row r="29" spans="1:30" s="114" customFormat="1" ht="57.75" customHeight="1">
      <c r="A29" s="464">
        <v>23</v>
      </c>
      <c r="B29" s="52" t="s">
        <v>616</v>
      </c>
      <c r="C29" s="336" t="s">
        <v>617</v>
      </c>
      <c r="D29" s="337" t="s">
        <v>14</v>
      </c>
      <c r="E29" s="467">
        <v>0.63</v>
      </c>
      <c r="F29" s="397">
        <v>24</v>
      </c>
      <c r="G29" s="398"/>
      <c r="H29" s="398">
        <v>27</v>
      </c>
      <c r="I29" s="398">
        <v>24</v>
      </c>
      <c r="J29" s="399">
        <f t="shared" si="0"/>
        <v>1035.72</v>
      </c>
      <c r="K29" s="407">
        <v>78</v>
      </c>
      <c r="L29" s="462"/>
      <c r="M29" s="466">
        <v>23</v>
      </c>
      <c r="N29" s="52" t="s">
        <v>599</v>
      </c>
      <c r="O29" s="336" t="s">
        <v>600</v>
      </c>
      <c r="P29" s="337" t="s">
        <v>601</v>
      </c>
      <c r="Q29" s="467">
        <v>0.76</v>
      </c>
      <c r="R29" s="401">
        <v>10</v>
      </c>
      <c r="S29" s="402"/>
      <c r="T29" s="402">
        <v>28</v>
      </c>
      <c r="U29" s="402">
        <v>27</v>
      </c>
      <c r="V29" s="403">
        <f t="shared" si="1"/>
        <v>1075.41</v>
      </c>
      <c r="W29" s="407">
        <v>78</v>
      </c>
      <c r="X29" s="112"/>
      <c r="Y29" s="112"/>
      <c r="Z29" s="112"/>
      <c r="AA29" s="112"/>
      <c r="AB29" s="112"/>
      <c r="AC29" s="112"/>
      <c r="AD29" s="112"/>
    </row>
    <row r="30" spans="1:32" s="38" customFormat="1" ht="57.75" customHeight="1">
      <c r="A30" s="464">
        <v>24</v>
      </c>
      <c r="B30" s="53" t="s">
        <v>645</v>
      </c>
      <c r="C30" s="336" t="s">
        <v>646</v>
      </c>
      <c r="D30" s="337" t="s">
        <v>10</v>
      </c>
      <c r="E30" s="465">
        <v>0.62</v>
      </c>
      <c r="F30" s="397">
        <v>25</v>
      </c>
      <c r="G30" s="398"/>
      <c r="H30" s="398">
        <v>28</v>
      </c>
      <c r="I30" s="398">
        <v>57</v>
      </c>
      <c r="J30" s="399">
        <f t="shared" si="0"/>
        <v>1076.94</v>
      </c>
      <c r="K30" s="407">
        <v>77</v>
      </c>
      <c r="L30" s="462"/>
      <c r="M30" s="466">
        <v>24</v>
      </c>
      <c r="N30" s="53" t="s">
        <v>603</v>
      </c>
      <c r="O30" s="336" t="s">
        <v>561</v>
      </c>
      <c r="P30" s="337" t="s">
        <v>9</v>
      </c>
      <c r="Q30" s="465">
        <v>0.75</v>
      </c>
      <c r="R30" s="401">
        <v>11</v>
      </c>
      <c r="S30" s="402"/>
      <c r="T30" s="402">
        <v>28</v>
      </c>
      <c r="U30" s="402">
        <v>51</v>
      </c>
      <c r="V30" s="403">
        <f t="shared" si="1"/>
        <v>1073.22</v>
      </c>
      <c r="W30" s="407">
        <v>77</v>
      </c>
      <c r="X30" s="39"/>
      <c r="Y30" s="39"/>
      <c r="Z30" s="39"/>
      <c r="AA30" s="39"/>
      <c r="AB30" s="39"/>
      <c r="AC30" s="39"/>
      <c r="AD30" s="39"/>
      <c r="AE30" s="39"/>
      <c r="AF30" s="39"/>
    </row>
    <row r="31" spans="1:30" s="114" customFormat="1" ht="57.75" customHeight="1">
      <c r="A31" s="464">
        <v>25</v>
      </c>
      <c r="B31" s="52" t="s">
        <v>599</v>
      </c>
      <c r="C31" s="336" t="s">
        <v>600</v>
      </c>
      <c r="D31" s="337" t="s">
        <v>601</v>
      </c>
      <c r="E31" s="465">
        <v>0.76</v>
      </c>
      <c r="F31" s="397">
        <v>16</v>
      </c>
      <c r="G31" s="398"/>
      <c r="H31" s="414">
        <v>23</v>
      </c>
      <c r="I31" s="414">
        <v>47</v>
      </c>
      <c r="J31" s="399">
        <f t="shared" si="0"/>
        <v>1084.52</v>
      </c>
      <c r="K31" s="407">
        <v>76</v>
      </c>
      <c r="L31" s="462"/>
      <c r="M31" s="466">
        <v>25</v>
      </c>
      <c r="N31" s="52" t="s">
        <v>577</v>
      </c>
      <c r="O31" s="336" t="s">
        <v>582</v>
      </c>
      <c r="P31" s="337" t="s">
        <v>268</v>
      </c>
      <c r="Q31" s="472">
        <v>0.63</v>
      </c>
      <c r="R31" s="401">
        <v>25</v>
      </c>
      <c r="S31" s="402"/>
      <c r="T31" s="402">
        <v>34</v>
      </c>
      <c r="U31" s="402">
        <v>44</v>
      </c>
      <c r="V31" s="403">
        <f t="shared" si="1"/>
        <v>1583.84</v>
      </c>
      <c r="W31" s="407">
        <v>76</v>
      </c>
      <c r="X31" s="112"/>
      <c r="Y31" s="112"/>
      <c r="Z31" s="112"/>
      <c r="AA31" s="112"/>
      <c r="AB31" s="112"/>
      <c r="AC31" s="112"/>
      <c r="AD31" s="112"/>
    </row>
    <row r="32" spans="1:30" s="114" customFormat="1" ht="37.5" customHeight="1">
      <c r="A32" s="464"/>
      <c r="B32" s="473" t="s">
        <v>2</v>
      </c>
      <c r="C32" s="336" t="s">
        <v>561</v>
      </c>
      <c r="D32" s="337" t="s">
        <v>9</v>
      </c>
      <c r="E32" s="468">
        <v>0.78</v>
      </c>
      <c r="F32" s="397"/>
      <c r="G32" s="398"/>
      <c r="H32" s="398"/>
      <c r="I32" s="398"/>
      <c r="J32" s="60" t="s">
        <v>622</v>
      </c>
      <c r="K32" s="407">
        <v>0</v>
      </c>
      <c r="L32" s="462"/>
      <c r="M32" s="466"/>
      <c r="N32" s="473" t="s">
        <v>2</v>
      </c>
      <c r="O32" s="336" t="s">
        <v>561</v>
      </c>
      <c r="P32" s="337" t="s">
        <v>9</v>
      </c>
      <c r="Q32" s="468">
        <v>0.78</v>
      </c>
      <c r="R32" s="401"/>
      <c r="S32" s="402"/>
      <c r="T32" s="402"/>
      <c r="U32" s="402"/>
      <c r="V32" s="60" t="s">
        <v>622</v>
      </c>
      <c r="W32" s="407">
        <v>0</v>
      </c>
      <c r="X32" s="112"/>
      <c r="Y32" s="112"/>
      <c r="Z32" s="112"/>
      <c r="AA32" s="112"/>
      <c r="AB32" s="112"/>
      <c r="AC32" s="112"/>
      <c r="AD32" s="112"/>
    </row>
    <row r="33" spans="1:23" ht="37.5" customHeight="1">
      <c r="A33" s="406"/>
      <c r="B33" s="473" t="s">
        <v>602</v>
      </c>
      <c r="C33" s="336" t="s">
        <v>561</v>
      </c>
      <c r="D33" s="337" t="s">
        <v>568</v>
      </c>
      <c r="E33" s="468">
        <v>0.77</v>
      </c>
      <c r="F33" s="413"/>
      <c r="G33" s="414"/>
      <c r="H33" s="414"/>
      <c r="I33" s="414"/>
      <c r="J33" s="60" t="s">
        <v>622</v>
      </c>
      <c r="K33" s="407">
        <v>0</v>
      </c>
      <c r="L33" s="462"/>
      <c r="M33" s="410"/>
      <c r="N33" s="473" t="s">
        <v>602</v>
      </c>
      <c r="O33" s="336" t="s">
        <v>561</v>
      </c>
      <c r="P33" s="337" t="s">
        <v>568</v>
      </c>
      <c r="Q33" s="468">
        <v>0.77</v>
      </c>
      <c r="R33" s="401"/>
      <c r="S33" s="402"/>
      <c r="T33" s="402"/>
      <c r="U33" s="402"/>
      <c r="V33" s="60" t="s">
        <v>622</v>
      </c>
      <c r="W33" s="407">
        <v>0</v>
      </c>
    </row>
    <row r="34" spans="1:23" ht="37.5" customHeight="1">
      <c r="A34" s="406"/>
      <c r="B34" s="473" t="s">
        <v>572</v>
      </c>
      <c r="C34" s="341" t="s">
        <v>573</v>
      </c>
      <c r="D34" s="337" t="s">
        <v>9</v>
      </c>
      <c r="E34" s="467">
        <v>0.76</v>
      </c>
      <c r="F34" s="397"/>
      <c r="G34" s="398"/>
      <c r="H34" s="398"/>
      <c r="I34" s="398"/>
      <c r="J34" s="60" t="s">
        <v>622</v>
      </c>
      <c r="K34" s="407">
        <v>0</v>
      </c>
      <c r="L34" s="462"/>
      <c r="M34" s="410"/>
      <c r="N34" s="473" t="s">
        <v>572</v>
      </c>
      <c r="O34" s="341" t="s">
        <v>573</v>
      </c>
      <c r="P34" s="337" t="s">
        <v>9</v>
      </c>
      <c r="Q34" s="467">
        <v>0.76</v>
      </c>
      <c r="R34" s="401"/>
      <c r="S34" s="402"/>
      <c r="T34" s="402"/>
      <c r="U34" s="402"/>
      <c r="V34" s="60" t="s">
        <v>622</v>
      </c>
      <c r="W34" s="407">
        <v>0</v>
      </c>
    </row>
    <row r="35" spans="1:30" s="114" customFormat="1" ht="37.5" customHeight="1">
      <c r="A35" s="406"/>
      <c r="B35" s="474" t="s">
        <v>604</v>
      </c>
      <c r="C35" s="336" t="s">
        <v>605</v>
      </c>
      <c r="D35" s="337" t="s">
        <v>268</v>
      </c>
      <c r="E35" s="467">
        <v>0.72</v>
      </c>
      <c r="F35" s="413"/>
      <c r="G35" s="398"/>
      <c r="H35" s="414"/>
      <c r="I35" s="414"/>
      <c r="J35" s="60" t="s">
        <v>622</v>
      </c>
      <c r="K35" s="407">
        <v>0</v>
      </c>
      <c r="L35" s="462"/>
      <c r="M35" s="410"/>
      <c r="N35" s="474" t="s">
        <v>604</v>
      </c>
      <c r="O35" s="336" t="s">
        <v>605</v>
      </c>
      <c r="P35" s="337" t="s">
        <v>268</v>
      </c>
      <c r="Q35" s="467">
        <v>0.72</v>
      </c>
      <c r="R35" s="401"/>
      <c r="S35" s="402"/>
      <c r="T35" s="402"/>
      <c r="U35" s="402"/>
      <c r="V35" s="60" t="s">
        <v>622</v>
      </c>
      <c r="W35" s="407">
        <v>0</v>
      </c>
      <c r="X35" s="112"/>
      <c r="Y35" s="112"/>
      <c r="Z35" s="112"/>
      <c r="AA35" s="112"/>
      <c r="AB35" s="112"/>
      <c r="AC35" s="112"/>
      <c r="AD35" s="112"/>
    </row>
    <row r="36" spans="1:30" s="114" customFormat="1" ht="37.5" customHeight="1">
      <c r="A36" s="406"/>
      <c r="B36" s="473" t="s">
        <v>619</v>
      </c>
      <c r="C36" s="336" t="s">
        <v>620</v>
      </c>
      <c r="D36" s="337" t="s">
        <v>9</v>
      </c>
      <c r="E36" s="465">
        <v>0.71</v>
      </c>
      <c r="F36" s="397"/>
      <c r="G36" s="398"/>
      <c r="H36" s="398"/>
      <c r="I36" s="398"/>
      <c r="J36" s="60" t="s">
        <v>622</v>
      </c>
      <c r="K36" s="407">
        <v>0</v>
      </c>
      <c r="L36" s="462"/>
      <c r="M36" s="410"/>
      <c r="N36" s="473" t="s">
        <v>619</v>
      </c>
      <c r="O36" s="336" t="s">
        <v>620</v>
      </c>
      <c r="P36" s="337" t="s">
        <v>9</v>
      </c>
      <c r="Q36" s="465">
        <v>0.71</v>
      </c>
      <c r="R36" s="401"/>
      <c r="S36" s="402"/>
      <c r="T36" s="402"/>
      <c r="U36" s="402"/>
      <c r="V36" s="60" t="s">
        <v>622</v>
      </c>
      <c r="W36" s="407">
        <v>0</v>
      </c>
      <c r="X36" s="112"/>
      <c r="Y36" s="112"/>
      <c r="Z36" s="112"/>
      <c r="AA36" s="112"/>
      <c r="AB36" s="112"/>
      <c r="AC36" s="112"/>
      <c r="AD36" s="112"/>
    </row>
    <row r="37" spans="1:30" s="114" customFormat="1" ht="37.5" customHeight="1">
      <c r="A37" s="406"/>
      <c r="B37" s="473" t="s">
        <v>592</v>
      </c>
      <c r="C37" s="336" t="s">
        <v>593</v>
      </c>
      <c r="D37" s="337" t="s">
        <v>594</v>
      </c>
      <c r="E37" s="465">
        <v>0.7</v>
      </c>
      <c r="F37" s="397"/>
      <c r="G37" s="398"/>
      <c r="H37" s="417"/>
      <c r="I37" s="417"/>
      <c r="J37" s="60" t="s">
        <v>622</v>
      </c>
      <c r="K37" s="407">
        <v>0</v>
      </c>
      <c r="L37" s="462"/>
      <c r="M37" s="410"/>
      <c r="N37" s="473" t="s">
        <v>592</v>
      </c>
      <c r="O37" s="336" t="s">
        <v>593</v>
      </c>
      <c r="P37" s="337" t="s">
        <v>594</v>
      </c>
      <c r="Q37" s="465">
        <v>0.7</v>
      </c>
      <c r="R37" s="401"/>
      <c r="S37" s="402"/>
      <c r="T37" s="402"/>
      <c r="U37" s="402"/>
      <c r="V37" s="60" t="s">
        <v>622</v>
      </c>
      <c r="W37" s="407">
        <v>0</v>
      </c>
      <c r="X37" s="112"/>
      <c r="Y37" s="112"/>
      <c r="Z37" s="112"/>
      <c r="AA37" s="112"/>
      <c r="AB37" s="112"/>
      <c r="AC37" s="112"/>
      <c r="AD37" s="112"/>
    </row>
    <row r="38" spans="1:32" s="38" customFormat="1" ht="37.5" customHeight="1">
      <c r="A38" s="406"/>
      <c r="B38" s="473" t="s">
        <v>630</v>
      </c>
      <c r="C38" s="343" t="s">
        <v>631</v>
      </c>
      <c r="D38" s="337" t="s">
        <v>9</v>
      </c>
      <c r="E38" s="475">
        <v>0.7</v>
      </c>
      <c r="F38" s="397"/>
      <c r="G38" s="398"/>
      <c r="H38" s="398"/>
      <c r="I38" s="398"/>
      <c r="J38" s="60" t="s">
        <v>622</v>
      </c>
      <c r="K38" s="407">
        <v>0</v>
      </c>
      <c r="L38" s="462"/>
      <c r="M38" s="410"/>
      <c r="N38" s="473" t="s">
        <v>630</v>
      </c>
      <c r="O38" s="343" t="s">
        <v>631</v>
      </c>
      <c r="P38" s="337" t="s">
        <v>9</v>
      </c>
      <c r="Q38" s="475">
        <v>0.7</v>
      </c>
      <c r="R38" s="401"/>
      <c r="S38" s="402"/>
      <c r="T38" s="402"/>
      <c r="U38" s="402"/>
      <c r="V38" s="60" t="s">
        <v>622</v>
      </c>
      <c r="W38" s="407">
        <v>0</v>
      </c>
      <c r="X38" s="39"/>
      <c r="Y38" s="39"/>
      <c r="Z38" s="39"/>
      <c r="AA38" s="39"/>
      <c r="AB38" s="39"/>
      <c r="AC38" s="39"/>
      <c r="AD38" s="39"/>
      <c r="AE38" s="39"/>
      <c r="AF38" s="39"/>
    </row>
    <row r="39" spans="1:28" s="38" customFormat="1" ht="37.5" customHeight="1">
      <c r="A39" s="406"/>
      <c r="B39" s="268" t="s">
        <v>647</v>
      </c>
      <c r="C39" s="336" t="s">
        <v>579</v>
      </c>
      <c r="D39" s="337" t="s">
        <v>10</v>
      </c>
      <c r="E39" s="467">
        <v>0.67</v>
      </c>
      <c r="F39" s="397"/>
      <c r="G39" s="398"/>
      <c r="H39" s="398"/>
      <c r="I39" s="398"/>
      <c r="J39" s="60" t="s">
        <v>622</v>
      </c>
      <c r="K39" s="407">
        <v>0</v>
      </c>
      <c r="L39" s="462"/>
      <c r="M39" s="422"/>
      <c r="N39" s="268" t="s">
        <v>647</v>
      </c>
      <c r="O39" s="336" t="s">
        <v>579</v>
      </c>
      <c r="P39" s="337" t="s">
        <v>10</v>
      </c>
      <c r="Q39" s="467">
        <v>0.67</v>
      </c>
      <c r="R39" s="420"/>
      <c r="S39" s="421"/>
      <c r="T39" s="421"/>
      <c r="U39" s="421"/>
      <c r="V39" s="60" t="s">
        <v>622</v>
      </c>
      <c r="W39" s="407">
        <v>0</v>
      </c>
      <c r="X39" s="39"/>
      <c r="Y39" s="39"/>
      <c r="Z39" s="39"/>
      <c r="AA39" s="39"/>
      <c r="AB39" s="39"/>
    </row>
    <row r="40" spans="1:30" s="114" customFormat="1" ht="37.5" customHeight="1">
      <c r="A40" s="406"/>
      <c r="B40" s="474" t="s">
        <v>580</v>
      </c>
      <c r="C40" s="343" t="s">
        <v>581</v>
      </c>
      <c r="D40" s="337" t="s">
        <v>12</v>
      </c>
      <c r="E40" s="467">
        <v>0.66</v>
      </c>
      <c r="F40" s="397"/>
      <c r="G40" s="414"/>
      <c r="H40" s="424"/>
      <c r="I40" s="424"/>
      <c r="J40" s="60" t="s">
        <v>622</v>
      </c>
      <c r="K40" s="407">
        <v>0</v>
      </c>
      <c r="L40" s="462"/>
      <c r="M40" s="410"/>
      <c r="N40" s="474" t="s">
        <v>580</v>
      </c>
      <c r="O40" s="343" t="s">
        <v>581</v>
      </c>
      <c r="P40" s="337" t="s">
        <v>12</v>
      </c>
      <c r="Q40" s="467">
        <v>0.66</v>
      </c>
      <c r="R40" s="401"/>
      <c r="S40" s="402"/>
      <c r="T40" s="402"/>
      <c r="U40" s="402"/>
      <c r="V40" s="60" t="s">
        <v>622</v>
      </c>
      <c r="W40" s="407">
        <v>0</v>
      </c>
      <c r="X40" s="112"/>
      <c r="Y40" s="112"/>
      <c r="Z40" s="112"/>
      <c r="AA40" s="112"/>
      <c r="AB40" s="112"/>
      <c r="AC40" s="112"/>
      <c r="AD40" s="112"/>
    </row>
    <row r="41" spans="1:30" s="114" customFormat="1" ht="37.5" customHeight="1">
      <c r="A41" s="406"/>
      <c r="B41" s="473" t="s">
        <v>618</v>
      </c>
      <c r="C41" s="343" t="s">
        <v>579</v>
      </c>
      <c r="D41" s="337" t="s">
        <v>9</v>
      </c>
      <c r="E41" s="465">
        <v>0.65</v>
      </c>
      <c r="F41" s="397"/>
      <c r="G41" s="398"/>
      <c r="H41" s="414"/>
      <c r="I41" s="414"/>
      <c r="J41" s="60" t="s">
        <v>622</v>
      </c>
      <c r="K41" s="407">
        <v>0</v>
      </c>
      <c r="L41" s="462"/>
      <c r="M41" s="410"/>
      <c r="N41" s="473" t="s">
        <v>618</v>
      </c>
      <c r="O41" s="343" t="s">
        <v>579</v>
      </c>
      <c r="P41" s="337" t="s">
        <v>9</v>
      </c>
      <c r="Q41" s="465">
        <v>0.65</v>
      </c>
      <c r="R41" s="401"/>
      <c r="S41" s="402"/>
      <c r="T41" s="402"/>
      <c r="U41" s="402"/>
      <c r="V41" s="60" t="s">
        <v>622</v>
      </c>
      <c r="W41" s="407">
        <v>0</v>
      </c>
      <c r="X41" s="112"/>
      <c r="Y41" s="112"/>
      <c r="Z41" s="112"/>
      <c r="AA41" s="112"/>
      <c r="AB41" s="112"/>
      <c r="AC41" s="112"/>
      <c r="AD41" s="112"/>
    </row>
    <row r="42" spans="1:30" s="114" customFormat="1" ht="37.5" customHeight="1">
      <c r="A42" s="476"/>
      <c r="B42" s="268" t="s">
        <v>648</v>
      </c>
      <c r="C42" s="336" t="s">
        <v>649</v>
      </c>
      <c r="D42" s="337" t="s">
        <v>568</v>
      </c>
      <c r="E42" s="467">
        <v>0.65</v>
      </c>
      <c r="F42" s="413"/>
      <c r="G42" s="414"/>
      <c r="H42" s="414"/>
      <c r="I42" s="414"/>
      <c r="J42" s="60" t="s">
        <v>622</v>
      </c>
      <c r="K42" s="407">
        <v>0</v>
      </c>
      <c r="L42" s="462"/>
      <c r="M42" s="422"/>
      <c r="N42" s="268" t="s">
        <v>648</v>
      </c>
      <c r="O42" s="336" t="s">
        <v>649</v>
      </c>
      <c r="P42" s="337" t="s">
        <v>568</v>
      </c>
      <c r="Q42" s="467">
        <v>0.65</v>
      </c>
      <c r="R42" s="420"/>
      <c r="S42" s="421"/>
      <c r="T42" s="421"/>
      <c r="U42" s="421"/>
      <c r="V42" s="60" t="s">
        <v>622</v>
      </c>
      <c r="W42" s="407">
        <v>0</v>
      </c>
      <c r="X42" s="112"/>
      <c r="Y42" s="112"/>
      <c r="Z42" s="112"/>
      <c r="AA42" s="112"/>
      <c r="AB42" s="112"/>
      <c r="AC42" s="112"/>
      <c r="AD42" s="112"/>
    </row>
    <row r="43" spans="1:30" s="114" customFormat="1" ht="37.5" customHeight="1">
      <c r="A43" s="406"/>
      <c r="B43" s="473" t="s">
        <v>610</v>
      </c>
      <c r="C43" s="336" t="s">
        <v>579</v>
      </c>
      <c r="D43" s="337" t="s">
        <v>12</v>
      </c>
      <c r="E43" s="472">
        <v>0.63</v>
      </c>
      <c r="F43" s="397"/>
      <c r="G43" s="398"/>
      <c r="H43" s="398"/>
      <c r="I43" s="398"/>
      <c r="J43" s="60" t="s">
        <v>622</v>
      </c>
      <c r="K43" s="407">
        <v>0</v>
      </c>
      <c r="L43" s="462"/>
      <c r="M43" s="410"/>
      <c r="N43" s="473" t="s">
        <v>610</v>
      </c>
      <c r="O43" s="336" t="s">
        <v>579</v>
      </c>
      <c r="P43" s="337" t="s">
        <v>12</v>
      </c>
      <c r="Q43" s="472">
        <v>0.63</v>
      </c>
      <c r="R43" s="426"/>
      <c r="S43" s="402"/>
      <c r="T43" s="402"/>
      <c r="U43" s="402"/>
      <c r="V43" s="60" t="s">
        <v>622</v>
      </c>
      <c r="W43" s="407">
        <v>0</v>
      </c>
      <c r="X43" s="112"/>
      <c r="Y43" s="112"/>
      <c r="Z43" s="112"/>
      <c r="AA43" s="112"/>
      <c r="AB43" s="112"/>
      <c r="AC43" s="112"/>
      <c r="AD43" s="112"/>
    </row>
    <row r="44" spans="1:23" ht="37.5" customHeight="1">
      <c r="A44" s="406"/>
      <c r="B44" s="473" t="s">
        <v>628</v>
      </c>
      <c r="C44" s="336" t="s">
        <v>629</v>
      </c>
      <c r="D44" s="337" t="s">
        <v>10</v>
      </c>
      <c r="E44" s="472">
        <v>0.63</v>
      </c>
      <c r="F44" s="397"/>
      <c r="G44" s="398"/>
      <c r="H44" s="398"/>
      <c r="I44" s="398"/>
      <c r="J44" s="60" t="s">
        <v>622</v>
      </c>
      <c r="K44" s="407">
        <v>0</v>
      </c>
      <c r="L44" s="462"/>
      <c r="M44" s="422"/>
      <c r="N44" s="473" t="s">
        <v>628</v>
      </c>
      <c r="O44" s="336" t="s">
        <v>629</v>
      </c>
      <c r="P44" s="337" t="s">
        <v>10</v>
      </c>
      <c r="Q44" s="472">
        <v>0.63</v>
      </c>
      <c r="R44" s="426"/>
      <c r="S44" s="421"/>
      <c r="T44" s="421"/>
      <c r="U44" s="421"/>
      <c r="V44" s="60" t="s">
        <v>622</v>
      </c>
      <c r="W44" s="407">
        <v>0</v>
      </c>
    </row>
    <row r="45" spans="1:30" s="114" customFormat="1" ht="37.5" customHeight="1">
      <c r="A45" s="406"/>
      <c r="B45" s="268" t="s">
        <v>564</v>
      </c>
      <c r="C45" s="336" t="s">
        <v>571</v>
      </c>
      <c r="D45" s="337" t="s">
        <v>12</v>
      </c>
      <c r="E45" s="477">
        <v>0.57</v>
      </c>
      <c r="F45" s="397"/>
      <c r="G45" s="398"/>
      <c r="H45" s="398"/>
      <c r="I45" s="398"/>
      <c r="J45" s="60" t="s">
        <v>622</v>
      </c>
      <c r="K45" s="407">
        <v>0</v>
      </c>
      <c r="L45" s="462"/>
      <c r="M45" s="410"/>
      <c r="N45" s="268" t="s">
        <v>564</v>
      </c>
      <c r="O45" s="336" t="s">
        <v>571</v>
      </c>
      <c r="P45" s="337" t="s">
        <v>12</v>
      </c>
      <c r="Q45" s="472">
        <v>0.57</v>
      </c>
      <c r="R45" s="426"/>
      <c r="S45" s="402"/>
      <c r="T45" s="402"/>
      <c r="U45" s="402"/>
      <c r="V45" s="60" t="s">
        <v>622</v>
      </c>
      <c r="W45" s="407">
        <v>0</v>
      </c>
      <c r="X45" s="112"/>
      <c r="Y45" s="112"/>
      <c r="Z45" s="112"/>
      <c r="AA45" s="112"/>
      <c r="AB45" s="112"/>
      <c r="AC45" s="112"/>
      <c r="AD45" s="112"/>
    </row>
    <row r="46" spans="1:30" s="38" customFormat="1" ht="37.5" customHeight="1" thickBot="1">
      <c r="A46" s="478"/>
      <c r="B46" s="479" t="s">
        <v>635</v>
      </c>
      <c r="C46" s="357" t="s">
        <v>636</v>
      </c>
      <c r="D46" s="358" t="s">
        <v>9</v>
      </c>
      <c r="E46" s="480">
        <v>0.69</v>
      </c>
      <c r="F46" s="429"/>
      <c r="G46" s="430"/>
      <c r="H46" s="430"/>
      <c r="I46" s="430"/>
      <c r="J46" s="297" t="s">
        <v>621</v>
      </c>
      <c r="K46" s="481">
        <v>88</v>
      </c>
      <c r="L46" s="470"/>
      <c r="M46" s="436"/>
      <c r="N46" s="291" t="s">
        <v>635</v>
      </c>
      <c r="O46" s="357" t="s">
        <v>636</v>
      </c>
      <c r="P46" s="358" t="s">
        <v>9</v>
      </c>
      <c r="Q46" s="482">
        <v>0.69</v>
      </c>
      <c r="R46" s="432"/>
      <c r="S46" s="433"/>
      <c r="T46" s="433"/>
      <c r="U46" s="433"/>
      <c r="V46" s="297" t="s">
        <v>621</v>
      </c>
      <c r="W46" s="437">
        <v>88</v>
      </c>
      <c r="X46" s="39"/>
      <c r="Y46" s="39"/>
      <c r="Z46" s="39"/>
      <c r="AA46" s="39"/>
      <c r="AB46" s="39"/>
      <c r="AC46" s="39"/>
      <c r="AD46" s="39"/>
    </row>
    <row r="47" spans="15:17" ht="18" thickTop="1">
      <c r="O47" s="483"/>
      <c r="P47" s="483"/>
      <c r="Q47" s="483"/>
    </row>
  </sheetData>
  <sheetProtection/>
  <mergeCells count="9">
    <mergeCell ref="A5:K5"/>
    <mergeCell ref="M5:W5"/>
    <mergeCell ref="C1:E1"/>
    <mergeCell ref="B2:B3"/>
    <mergeCell ref="C2:R3"/>
    <mergeCell ref="T2:W2"/>
    <mergeCell ref="T3:W3"/>
    <mergeCell ref="C4:R4"/>
    <mergeCell ref="T4:W4"/>
  </mergeCells>
  <printOptions horizontalCentered="1" verticalCentered="1"/>
  <pageMargins left="0.1968503937007874" right="0" top="0" bottom="0" header="0.11811023622047245" footer="0"/>
  <pageSetup fitToHeight="10" orientation="portrait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285"/>
  <sheetViews>
    <sheetView view="pageBreakPreview" zoomScale="40" zoomScaleNormal="75" zoomScaleSheetLayoutView="40" zoomScalePageLayoutView="0" workbookViewId="0" topLeftCell="A1">
      <selection activeCell="V28" sqref="V28"/>
    </sheetView>
  </sheetViews>
  <sheetFormatPr defaultColWidth="9.00390625" defaultRowHeight="13.5"/>
  <cols>
    <col min="1" max="1" width="10.875" style="1" customWidth="1"/>
    <col min="2" max="2" width="39.375" style="1" customWidth="1"/>
    <col min="3" max="3" width="15.75390625" style="1" customWidth="1"/>
    <col min="4" max="4" width="14.00390625" style="1" customWidth="1"/>
    <col min="5" max="5" width="14.375" style="1" customWidth="1"/>
    <col min="6" max="6" width="21.875" style="1" customWidth="1"/>
    <col min="7" max="7" width="12.125" style="1" customWidth="1"/>
    <col min="8" max="9" width="25.625" style="1" customWidth="1"/>
    <col min="10" max="10" width="25.375" style="1" customWidth="1"/>
    <col min="11" max="11" width="13.125" style="1" customWidth="1"/>
    <col min="12" max="13" width="13.625" style="1" customWidth="1"/>
    <col min="14" max="14" width="12.625" style="1" customWidth="1"/>
    <col min="15" max="15" width="10.00390625" style="1" customWidth="1"/>
    <col min="16" max="16" width="5.25390625" style="1" customWidth="1"/>
    <col min="17" max="17" width="6.25390625" style="1" customWidth="1"/>
    <col min="18" max="18" width="5.25390625" style="1" customWidth="1"/>
    <col min="19" max="19" width="6.00390625" style="1" customWidth="1"/>
    <col min="20" max="20" width="5.25390625" style="1" customWidth="1"/>
    <col min="21" max="21" width="5.75390625" style="1" customWidth="1"/>
    <col min="22" max="22" width="5.25390625" style="1" customWidth="1"/>
    <col min="23" max="23" width="6.50390625" style="1" customWidth="1"/>
    <col min="24" max="24" width="5.25390625" style="1" customWidth="1"/>
    <col min="25" max="25" width="6.00390625" style="1" customWidth="1"/>
    <col min="26" max="27" width="5.25390625" style="1" customWidth="1"/>
    <col min="28" max="28" width="4.625" style="1" customWidth="1"/>
    <col min="29" max="29" width="5.125" style="1" customWidth="1"/>
    <col min="30" max="37" width="5.25390625" style="1" customWidth="1"/>
    <col min="38" max="38" width="4.25390625" style="1" customWidth="1"/>
    <col min="39" max="39" width="5.125" style="1" customWidth="1"/>
    <col min="40" max="40" width="4.875" style="1" customWidth="1"/>
    <col min="41" max="41" width="5.25390625" style="1" customWidth="1"/>
    <col min="42" max="42" width="3.625" style="1" customWidth="1"/>
    <col min="43" max="43" width="5.875" style="1" customWidth="1"/>
    <col min="44" max="44" width="5.25390625" style="1" customWidth="1"/>
    <col min="45" max="45" width="6.875" style="1" customWidth="1"/>
    <col min="46" max="46" width="6.625" style="1" customWidth="1"/>
    <col min="47" max="47" width="6.75390625" style="1" customWidth="1"/>
    <col min="48" max="51" width="6.625" style="1" customWidth="1"/>
    <col min="52" max="52" width="3.625" style="1" customWidth="1"/>
    <col min="53" max="53" width="3.875" style="1" customWidth="1"/>
    <col min="54" max="54" width="3.625" style="1" customWidth="1"/>
    <col min="55" max="55" width="3.50390625" style="1" customWidth="1"/>
    <col min="56" max="56" width="3.25390625" style="1" customWidth="1"/>
    <col min="57" max="57" width="2.875" style="1" customWidth="1"/>
    <col min="58" max="59" width="7.875" style="1" customWidth="1"/>
    <col min="60" max="60" width="8.125" style="1" customWidth="1"/>
    <col min="61" max="61" width="8.25390625" style="1" customWidth="1"/>
    <col min="62" max="62" width="8.75390625" style="1" customWidth="1"/>
    <col min="63" max="63" width="8.875" style="1" customWidth="1"/>
    <col min="64" max="64" width="8.375" style="1" customWidth="1"/>
    <col min="65" max="65" width="10.625" style="1" customWidth="1"/>
    <col min="66" max="66" width="8.125" style="1" customWidth="1"/>
    <col min="67" max="67" width="16.50390625" style="1" customWidth="1"/>
    <col min="68" max="16384" width="9.00390625" style="1" customWidth="1"/>
  </cols>
  <sheetData>
    <row r="1" spans="3:6" ht="6.75" customHeight="1" thickBot="1">
      <c r="C1" s="1051"/>
      <c r="D1" s="1051"/>
      <c r="E1" s="1051"/>
      <c r="F1" s="110"/>
    </row>
    <row r="2" spans="1:67" s="114" customFormat="1" ht="44.25" customHeight="1" thickTop="1">
      <c r="A2" s="1297" t="s">
        <v>666</v>
      </c>
      <c r="B2" s="1194"/>
      <c r="C2" s="1298" t="s">
        <v>667</v>
      </c>
      <c r="D2" s="1299"/>
      <c r="E2" s="1299"/>
      <c r="F2" s="1299"/>
      <c r="G2" s="1299"/>
      <c r="H2" s="1299"/>
      <c r="I2" s="1300"/>
      <c r="J2" s="1293" t="s">
        <v>668</v>
      </c>
      <c r="K2" s="1250"/>
      <c r="L2" s="1250"/>
      <c r="M2" s="1250"/>
      <c r="N2" s="113"/>
      <c r="O2" s="115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S2" s="485"/>
      <c r="AT2" s="1304"/>
      <c r="AU2" s="1304"/>
      <c r="AW2" s="1289"/>
      <c r="AX2" s="1289"/>
      <c r="AY2" s="1289"/>
      <c r="AZ2" s="1290"/>
      <c r="BA2" s="1290"/>
      <c r="BB2" s="1290"/>
      <c r="BC2" s="1290"/>
      <c r="BD2" s="1289"/>
      <c r="BE2" s="1290"/>
      <c r="BF2" s="1290"/>
      <c r="BG2" s="1290"/>
      <c r="BH2" s="486"/>
      <c r="BI2" s="1291"/>
      <c r="BJ2" s="1291"/>
      <c r="BK2" s="488"/>
      <c r="BL2" s="488"/>
      <c r="BM2" s="1292"/>
      <c r="BN2" s="1292"/>
      <c r="BO2" s="1292"/>
    </row>
    <row r="3" spans="1:67" s="114" customFormat="1" ht="36.75" customHeight="1" thickBot="1">
      <c r="A3" s="1297"/>
      <c r="B3" s="1194"/>
      <c r="C3" s="1301"/>
      <c r="D3" s="1302"/>
      <c r="E3" s="1302"/>
      <c r="F3" s="1302"/>
      <c r="G3" s="1302"/>
      <c r="H3" s="1302"/>
      <c r="I3" s="1303"/>
      <c r="J3" s="1293" t="s">
        <v>669</v>
      </c>
      <c r="K3" s="1250"/>
      <c r="L3" s="1250"/>
      <c r="M3" s="1250"/>
      <c r="N3" s="489"/>
      <c r="O3" s="117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1"/>
      <c r="AN3" s="491"/>
      <c r="AO3" s="491"/>
      <c r="AP3" s="491"/>
      <c r="AQ3" s="491"/>
      <c r="AR3" s="491"/>
      <c r="AS3" s="492"/>
      <c r="AT3" s="1294"/>
      <c r="AU3" s="1294"/>
      <c r="AV3" s="494"/>
      <c r="AW3" s="1295"/>
      <c r="AX3" s="1295"/>
      <c r="AY3" s="1295"/>
      <c r="AZ3" s="1079"/>
      <c r="BA3" s="1079"/>
      <c r="BB3" s="1079"/>
      <c r="BC3" s="1079"/>
      <c r="BD3" s="1295"/>
      <c r="BE3" s="1079"/>
      <c r="BF3" s="1079"/>
      <c r="BG3" s="1079"/>
      <c r="BH3" s="496"/>
      <c r="BI3" s="1291"/>
      <c r="BJ3" s="1291"/>
      <c r="BK3" s="496"/>
      <c r="BL3" s="496"/>
      <c r="BM3" s="1296"/>
      <c r="BN3" s="1296"/>
      <c r="BO3" s="1296"/>
    </row>
    <row r="4" spans="1:67" s="114" customFormat="1" ht="35.25" customHeight="1" thickBot="1" thickTop="1">
      <c r="A4" s="1274"/>
      <c r="B4" s="1274"/>
      <c r="C4" s="1275" t="s">
        <v>670</v>
      </c>
      <c r="D4" s="1275"/>
      <c r="E4" s="1275"/>
      <c r="F4" s="1275"/>
      <c r="G4" s="1275"/>
      <c r="H4" s="1275"/>
      <c r="I4" s="1275"/>
      <c r="J4" s="1276" t="s">
        <v>671</v>
      </c>
      <c r="K4" s="1276"/>
      <c r="L4" s="1276"/>
      <c r="M4" s="1276"/>
      <c r="N4" s="489"/>
      <c r="O4" s="117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1"/>
      <c r="AN4" s="491"/>
      <c r="AO4" s="491"/>
      <c r="AP4" s="491"/>
      <c r="AQ4" s="491"/>
      <c r="AR4" s="491"/>
      <c r="AS4" s="492"/>
      <c r="AT4" s="493"/>
      <c r="AU4" s="493"/>
      <c r="AV4" s="494"/>
      <c r="AW4" s="495"/>
      <c r="AX4" s="495"/>
      <c r="AY4" s="495"/>
      <c r="AZ4" s="111"/>
      <c r="BA4" s="111"/>
      <c r="BB4" s="111"/>
      <c r="BC4" s="111"/>
      <c r="BD4" s="495"/>
      <c r="BE4" s="111"/>
      <c r="BF4" s="111"/>
      <c r="BG4" s="111"/>
      <c r="BH4" s="496"/>
      <c r="BI4" s="487"/>
      <c r="BJ4" s="487"/>
      <c r="BK4" s="496"/>
      <c r="BL4" s="496"/>
      <c r="BM4" s="497"/>
      <c r="BN4" s="497"/>
      <c r="BO4" s="497"/>
    </row>
    <row r="5" spans="1:67" s="114" customFormat="1" ht="38.25" customHeight="1" thickTop="1">
      <c r="A5" s="499" t="s">
        <v>326</v>
      </c>
      <c r="B5" s="1277" t="s">
        <v>265</v>
      </c>
      <c r="C5" s="1279" t="s">
        <v>266</v>
      </c>
      <c r="D5" s="1279" t="s">
        <v>311</v>
      </c>
      <c r="E5" s="1281" t="s">
        <v>276</v>
      </c>
      <c r="F5" s="500" t="s">
        <v>672</v>
      </c>
      <c r="G5" s="1283" t="s">
        <v>278</v>
      </c>
      <c r="H5" s="501" t="s">
        <v>673</v>
      </c>
      <c r="I5" s="501" t="s">
        <v>301</v>
      </c>
      <c r="J5" s="502" t="s">
        <v>674</v>
      </c>
      <c r="K5" s="1285" t="s">
        <v>401</v>
      </c>
      <c r="L5" s="1287" t="s">
        <v>675</v>
      </c>
      <c r="M5" s="1288"/>
      <c r="N5" s="503"/>
      <c r="O5" s="320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1271"/>
      <c r="AN5" s="1271"/>
      <c r="AO5" s="1271"/>
      <c r="AP5" s="1272"/>
      <c r="AQ5" s="1272"/>
      <c r="AR5" s="1272"/>
      <c r="AS5" s="1258"/>
      <c r="AT5" s="1258"/>
      <c r="AU5" s="1258"/>
      <c r="AV5" s="1258"/>
      <c r="AW5" s="1258"/>
      <c r="AX5" s="1258"/>
      <c r="AY5" s="1258"/>
      <c r="AZ5" s="1273"/>
      <c r="BA5" s="1273"/>
      <c r="BB5" s="1273"/>
      <c r="BC5" s="1273"/>
      <c r="BD5" s="1273"/>
      <c r="BE5" s="1273"/>
      <c r="BF5" s="1258"/>
      <c r="BG5" s="1258"/>
      <c r="BH5" s="1258"/>
      <c r="BI5" s="1258"/>
      <c r="BJ5" s="1258"/>
      <c r="BK5" s="1258"/>
      <c r="BL5" s="1258"/>
      <c r="BM5" s="1259"/>
      <c r="BN5" s="1259"/>
      <c r="BO5" s="1260"/>
    </row>
    <row r="6" spans="1:67" s="114" customFormat="1" ht="35.25" customHeight="1" thickBot="1">
      <c r="A6" s="507" t="s">
        <v>254</v>
      </c>
      <c r="B6" s="1278"/>
      <c r="C6" s="1280"/>
      <c r="D6" s="1280"/>
      <c r="E6" s="1282"/>
      <c r="F6" s="508" t="s">
        <v>676</v>
      </c>
      <c r="G6" s="1284"/>
      <c r="H6" s="509" t="s">
        <v>677</v>
      </c>
      <c r="I6" s="509" t="s">
        <v>677</v>
      </c>
      <c r="J6" s="510" t="s">
        <v>677</v>
      </c>
      <c r="K6" s="1286"/>
      <c r="L6" s="454" t="s">
        <v>1</v>
      </c>
      <c r="M6" s="459" t="s">
        <v>254</v>
      </c>
      <c r="N6" s="503"/>
      <c r="O6" s="320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04"/>
      <c r="AQ6" s="504"/>
      <c r="AR6" s="512"/>
      <c r="AS6" s="513"/>
      <c r="AT6" s="513"/>
      <c r="AU6" s="513"/>
      <c r="AV6" s="513"/>
      <c r="AW6" s="513"/>
      <c r="AX6" s="513"/>
      <c r="AY6" s="513"/>
      <c r="AZ6" s="494"/>
      <c r="BA6" s="494"/>
      <c r="BB6" s="494"/>
      <c r="BC6" s="494"/>
      <c r="BD6" s="494"/>
      <c r="BE6" s="514"/>
      <c r="BF6" s="515"/>
      <c r="BG6" s="515"/>
      <c r="BH6" s="515"/>
      <c r="BI6" s="515"/>
      <c r="BJ6" s="515"/>
      <c r="BK6" s="515"/>
      <c r="BL6" s="515"/>
      <c r="BM6" s="516"/>
      <c r="BN6" s="516"/>
      <c r="BO6" s="1260"/>
    </row>
    <row r="7" spans="1:67" s="38" customFormat="1" ht="44.25" customHeight="1">
      <c r="A7" s="381">
        <v>1</v>
      </c>
      <c r="B7" s="517" t="s">
        <v>516</v>
      </c>
      <c r="C7" s="518" t="s">
        <v>518</v>
      </c>
      <c r="D7" s="519" t="s">
        <v>20</v>
      </c>
      <c r="E7" s="520">
        <v>0.65</v>
      </c>
      <c r="F7" s="521">
        <v>0.4444444444444444</v>
      </c>
      <c r="G7" s="522">
        <v>1</v>
      </c>
      <c r="H7" s="523">
        <v>0.5</v>
      </c>
      <c r="I7" s="523">
        <f aca="true" t="shared" si="0" ref="I7:I44">H7-F7</f>
        <v>0.05555555555555558</v>
      </c>
      <c r="J7" s="523">
        <f aca="true" t="shared" si="1" ref="J7:J35">I7*E7</f>
        <v>0.03611111111111113</v>
      </c>
      <c r="K7" s="524">
        <v>100</v>
      </c>
      <c r="L7" s="525">
        <v>274</v>
      </c>
      <c r="M7" s="526">
        <v>29</v>
      </c>
      <c r="N7" s="527"/>
      <c r="O7" s="528"/>
      <c r="P7" s="529"/>
      <c r="Q7" s="530"/>
      <c r="R7" s="531"/>
      <c r="S7" s="531"/>
      <c r="T7" s="530"/>
      <c r="U7" s="532"/>
      <c r="V7" s="529"/>
      <c r="W7" s="530"/>
      <c r="X7" s="533"/>
      <c r="Y7" s="531"/>
      <c r="Z7" s="516"/>
      <c r="AA7" s="534"/>
      <c r="AB7" s="516"/>
      <c r="AC7" s="534"/>
      <c r="AD7" s="516"/>
      <c r="AE7" s="534"/>
      <c r="AF7" s="533"/>
      <c r="AG7" s="533"/>
      <c r="AH7" s="533"/>
      <c r="AI7" s="533"/>
      <c r="AJ7" s="535"/>
      <c r="AK7" s="535"/>
      <c r="AL7" s="536"/>
      <c r="AM7" s="536"/>
      <c r="AN7" s="537"/>
      <c r="AO7" s="538"/>
      <c r="AP7" s="539"/>
      <c r="AQ7" s="540"/>
      <c r="AR7" s="541"/>
      <c r="AS7" s="542"/>
      <c r="AT7" s="542"/>
      <c r="AU7" s="543"/>
      <c r="AV7" s="543"/>
      <c r="AW7" s="544"/>
      <c r="AX7" s="545"/>
      <c r="AY7" s="545"/>
      <c r="AZ7" s="506"/>
      <c r="BA7" s="546"/>
      <c r="BB7" s="546"/>
      <c r="BC7" s="546"/>
      <c r="BD7" s="546"/>
      <c r="BE7" s="506"/>
      <c r="BF7" s="483"/>
      <c r="BG7" s="483"/>
      <c r="BH7" s="547"/>
      <c r="BI7" s="548"/>
      <c r="BJ7" s="549"/>
      <c r="BK7" s="550"/>
      <c r="BL7" s="550"/>
      <c r="BM7" s="551"/>
      <c r="BN7" s="551"/>
      <c r="BO7" s="39"/>
    </row>
    <row r="8" spans="1:114" s="38" customFormat="1" ht="44.25" customHeight="1">
      <c r="A8" s="394">
        <v>2</v>
      </c>
      <c r="B8" s="408" t="s">
        <v>277</v>
      </c>
      <c r="C8" s="552" t="s">
        <v>270</v>
      </c>
      <c r="D8" s="553" t="s">
        <v>23</v>
      </c>
      <c r="E8" s="554">
        <v>0.74</v>
      </c>
      <c r="F8" s="555">
        <v>0.4527777777777778</v>
      </c>
      <c r="G8" s="556">
        <v>3</v>
      </c>
      <c r="H8" s="557">
        <v>0.5025231481481481</v>
      </c>
      <c r="I8" s="557">
        <f t="shared" si="0"/>
        <v>0.049745370370370356</v>
      </c>
      <c r="J8" s="557">
        <f t="shared" si="1"/>
        <v>0.036811574074074066</v>
      </c>
      <c r="K8" s="558">
        <v>99</v>
      </c>
      <c r="L8" s="559">
        <v>489</v>
      </c>
      <c r="M8" s="560">
        <v>13</v>
      </c>
      <c r="N8" s="527"/>
      <c r="O8" s="528"/>
      <c r="P8" s="529"/>
      <c r="Q8" s="531"/>
      <c r="R8" s="531"/>
      <c r="S8" s="531"/>
      <c r="T8" s="516"/>
      <c r="U8" s="534"/>
      <c r="V8" s="529"/>
      <c r="W8" s="531"/>
      <c r="X8" s="531"/>
      <c r="Y8" s="531"/>
      <c r="Z8" s="516"/>
      <c r="AA8" s="534"/>
      <c r="AB8" s="516"/>
      <c r="AC8" s="534"/>
      <c r="AD8" s="534"/>
      <c r="AE8" s="534"/>
      <c r="AF8" s="533"/>
      <c r="AG8" s="533"/>
      <c r="AH8" s="533"/>
      <c r="AI8" s="533"/>
      <c r="AJ8" s="535"/>
      <c r="AK8" s="535"/>
      <c r="AL8" s="540"/>
      <c r="AM8" s="539"/>
      <c r="AN8" s="537"/>
      <c r="AO8" s="538"/>
      <c r="AP8" s="539"/>
      <c r="AQ8" s="540"/>
      <c r="AR8" s="541"/>
      <c r="AS8" s="561"/>
      <c r="AT8" s="562"/>
      <c r="AU8" s="543"/>
      <c r="AV8" s="543"/>
      <c r="AW8" s="544"/>
      <c r="AX8" s="545"/>
      <c r="AY8" s="545"/>
      <c r="AZ8" s="506"/>
      <c r="BA8" s="506"/>
      <c r="BB8" s="506"/>
      <c r="BC8" s="506"/>
      <c r="BD8" s="506"/>
      <c r="BE8" s="506"/>
      <c r="BF8" s="542"/>
      <c r="BG8" s="563"/>
      <c r="BH8" s="564"/>
      <c r="BI8" s="565"/>
      <c r="BJ8" s="549"/>
      <c r="BK8" s="565"/>
      <c r="BL8" s="565"/>
      <c r="BM8" s="549"/>
      <c r="BN8" s="549"/>
      <c r="BO8" s="39"/>
      <c r="BQ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</row>
    <row r="9" spans="1:112" s="38" customFormat="1" ht="44.25" customHeight="1">
      <c r="A9" s="394">
        <v>3</v>
      </c>
      <c r="B9" s="395" t="s">
        <v>317</v>
      </c>
      <c r="C9" s="552" t="s">
        <v>330</v>
      </c>
      <c r="D9" s="553" t="s">
        <v>10</v>
      </c>
      <c r="E9" s="554">
        <v>0.62</v>
      </c>
      <c r="F9" s="566">
        <v>0.44236111111111115</v>
      </c>
      <c r="G9" s="556">
        <v>2</v>
      </c>
      <c r="H9" s="557">
        <v>0.5025115740740741</v>
      </c>
      <c r="I9" s="557">
        <f t="shared" si="0"/>
        <v>0.06015046296296295</v>
      </c>
      <c r="J9" s="557">
        <f t="shared" si="1"/>
        <v>0.03729328703703703</v>
      </c>
      <c r="K9" s="558">
        <v>98</v>
      </c>
      <c r="L9" s="559">
        <v>180</v>
      </c>
      <c r="M9" s="560">
        <v>36</v>
      </c>
      <c r="N9" s="567"/>
      <c r="O9" s="528"/>
      <c r="P9" s="540"/>
      <c r="Q9" s="568"/>
      <c r="R9" s="568"/>
      <c r="S9" s="568"/>
      <c r="T9" s="516"/>
      <c r="U9" s="532"/>
      <c r="V9" s="529"/>
      <c r="W9" s="529"/>
      <c r="X9" s="529"/>
      <c r="Y9" s="529"/>
      <c r="Z9" s="516"/>
      <c r="AA9" s="534"/>
      <c r="AB9" s="516"/>
      <c r="AC9" s="569"/>
      <c r="AD9" s="516"/>
      <c r="AE9" s="534"/>
      <c r="AF9" s="530"/>
      <c r="AG9" s="530"/>
      <c r="AH9" s="543"/>
      <c r="AI9" s="530"/>
      <c r="AJ9" s="535"/>
      <c r="AK9" s="540"/>
      <c r="AL9" s="536"/>
      <c r="AM9" s="536"/>
      <c r="AN9" s="537"/>
      <c r="AO9" s="538"/>
      <c r="AP9" s="539"/>
      <c r="AQ9" s="540"/>
      <c r="AR9" s="541"/>
      <c r="AS9" s="561"/>
      <c r="AT9" s="562"/>
      <c r="AU9" s="543"/>
      <c r="AV9" s="543"/>
      <c r="AW9" s="544"/>
      <c r="AX9" s="545"/>
      <c r="AY9" s="545"/>
      <c r="AZ9" s="506"/>
      <c r="BA9" s="506"/>
      <c r="BB9" s="506"/>
      <c r="BC9" s="506"/>
      <c r="BD9" s="506"/>
      <c r="BE9" s="506"/>
      <c r="BF9" s="542"/>
      <c r="BG9" s="563"/>
      <c r="BH9" s="565"/>
      <c r="BI9" s="565"/>
      <c r="BJ9" s="565"/>
      <c r="BK9" s="565"/>
      <c r="BL9" s="565"/>
      <c r="BM9" s="565"/>
      <c r="BN9" s="565"/>
      <c r="BO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</row>
    <row r="10" spans="1:112" s="114" customFormat="1" ht="44.25" customHeight="1">
      <c r="A10" s="394">
        <v>4</v>
      </c>
      <c r="B10" s="395" t="s">
        <v>292</v>
      </c>
      <c r="C10" s="552" t="s">
        <v>270</v>
      </c>
      <c r="D10" s="553" t="s">
        <v>12</v>
      </c>
      <c r="E10" s="554">
        <v>0.71</v>
      </c>
      <c r="F10" s="555">
        <v>0.45</v>
      </c>
      <c r="G10" s="570">
        <v>4</v>
      </c>
      <c r="H10" s="571">
        <v>0.502824074074074</v>
      </c>
      <c r="I10" s="557">
        <f t="shared" si="0"/>
        <v>0.05282407407407402</v>
      </c>
      <c r="J10" s="557">
        <f t="shared" si="1"/>
        <v>0.037505092592592555</v>
      </c>
      <c r="K10" s="558">
        <v>97</v>
      </c>
      <c r="L10" s="559">
        <v>577</v>
      </c>
      <c r="M10" s="560">
        <v>1</v>
      </c>
      <c r="N10" s="527"/>
      <c r="O10" s="528"/>
      <c r="P10" s="529"/>
      <c r="Q10" s="531"/>
      <c r="R10" s="531"/>
      <c r="S10" s="531"/>
      <c r="T10" s="516"/>
      <c r="U10" s="534"/>
      <c r="V10" s="529"/>
      <c r="W10" s="531"/>
      <c r="X10" s="531"/>
      <c r="Y10" s="531"/>
      <c r="Z10" s="516"/>
      <c r="AA10" s="534"/>
      <c r="AB10" s="516"/>
      <c r="AC10" s="534"/>
      <c r="AD10" s="516"/>
      <c r="AE10" s="534"/>
      <c r="AF10" s="533"/>
      <c r="AG10" s="533"/>
      <c r="AH10" s="533"/>
      <c r="AI10" s="533"/>
      <c r="AJ10" s="535"/>
      <c r="AK10" s="535"/>
      <c r="AL10" s="537"/>
      <c r="AM10" s="538"/>
      <c r="AN10" s="537"/>
      <c r="AO10" s="538"/>
      <c r="AP10" s="539"/>
      <c r="AQ10" s="540"/>
      <c r="AR10" s="541"/>
      <c r="AS10" s="561"/>
      <c r="AT10" s="562"/>
      <c r="AU10" s="543"/>
      <c r="AV10" s="543"/>
      <c r="AW10" s="544"/>
      <c r="AX10" s="545"/>
      <c r="AY10" s="545"/>
      <c r="AZ10" s="506"/>
      <c r="BA10" s="506"/>
      <c r="BB10" s="506"/>
      <c r="BC10" s="506"/>
      <c r="BD10" s="506"/>
      <c r="BE10" s="506"/>
      <c r="BF10" s="542"/>
      <c r="BG10" s="572"/>
      <c r="BH10" s="564"/>
      <c r="BI10" s="565"/>
      <c r="BJ10" s="573"/>
      <c r="BK10" s="574"/>
      <c r="BL10" s="574"/>
      <c r="BM10" s="575"/>
      <c r="BN10" s="575"/>
      <c r="BO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</row>
    <row r="11" spans="1:112" s="38" customFormat="1" ht="44.25" customHeight="1">
      <c r="A11" s="394">
        <v>5</v>
      </c>
      <c r="B11" s="395" t="s">
        <v>255</v>
      </c>
      <c r="C11" s="552" t="s">
        <v>253</v>
      </c>
      <c r="D11" s="553" t="s">
        <v>158</v>
      </c>
      <c r="E11" s="554">
        <v>0.64</v>
      </c>
      <c r="F11" s="566">
        <v>0.44375</v>
      </c>
      <c r="G11" s="556">
        <v>5</v>
      </c>
      <c r="H11" s="557">
        <v>0.502824074074074</v>
      </c>
      <c r="I11" s="557">
        <f t="shared" si="0"/>
        <v>0.05907407407407406</v>
      </c>
      <c r="J11" s="557">
        <f t="shared" si="1"/>
        <v>0.037807407407407394</v>
      </c>
      <c r="K11" s="558">
        <v>96</v>
      </c>
      <c r="L11" s="559">
        <v>361</v>
      </c>
      <c r="M11" s="560">
        <v>20</v>
      </c>
      <c r="N11" s="527"/>
      <c r="O11" s="528"/>
      <c r="P11" s="529"/>
      <c r="Q11" s="530"/>
      <c r="R11" s="531"/>
      <c r="S11" s="531"/>
      <c r="T11" s="516"/>
      <c r="U11" s="532"/>
      <c r="V11" s="529"/>
      <c r="W11" s="529"/>
      <c r="X11" s="529"/>
      <c r="Y11" s="529"/>
      <c r="Z11" s="516"/>
      <c r="AA11" s="534"/>
      <c r="AB11" s="516"/>
      <c r="AC11" s="534"/>
      <c r="AD11" s="516"/>
      <c r="AE11" s="534"/>
      <c r="AF11" s="534"/>
      <c r="AG11" s="533"/>
      <c r="AH11" s="534"/>
      <c r="AI11" s="533"/>
      <c r="AJ11" s="536"/>
      <c r="AK11" s="535"/>
      <c r="AL11" s="536"/>
      <c r="AM11" s="536"/>
      <c r="AN11" s="537"/>
      <c r="AO11" s="538"/>
      <c r="AP11" s="539"/>
      <c r="AQ11" s="540"/>
      <c r="AR11" s="541"/>
      <c r="AS11" s="561"/>
      <c r="AT11" s="562"/>
      <c r="AU11" s="543"/>
      <c r="AV11" s="543"/>
      <c r="AW11" s="544"/>
      <c r="AX11" s="545"/>
      <c r="AY11" s="545"/>
      <c r="AZ11" s="506"/>
      <c r="BA11" s="506"/>
      <c r="BB11" s="506"/>
      <c r="BC11" s="506"/>
      <c r="BD11" s="506"/>
      <c r="BE11" s="506"/>
      <c r="BF11" s="542"/>
      <c r="BG11" s="563"/>
      <c r="BH11" s="565"/>
      <c r="BI11" s="565"/>
      <c r="BJ11" s="565"/>
      <c r="BK11" s="565"/>
      <c r="BL11" s="565"/>
      <c r="BM11" s="565"/>
      <c r="BN11" s="565"/>
      <c r="BO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</row>
    <row r="12" spans="1:112" s="114" customFormat="1" ht="44.25" customHeight="1">
      <c r="A12" s="394">
        <v>6</v>
      </c>
      <c r="B12" s="408" t="s">
        <v>190</v>
      </c>
      <c r="C12" s="576" t="s">
        <v>327</v>
      </c>
      <c r="D12" s="553" t="s">
        <v>9</v>
      </c>
      <c r="E12" s="577">
        <v>0.76</v>
      </c>
      <c r="F12" s="555">
        <v>0.4548611111111111</v>
      </c>
      <c r="G12" s="556">
        <v>9</v>
      </c>
      <c r="H12" s="557">
        <v>0.5048611111111111</v>
      </c>
      <c r="I12" s="557">
        <f t="shared" si="0"/>
        <v>0.04999999999999999</v>
      </c>
      <c r="J12" s="557">
        <f t="shared" si="1"/>
        <v>0.03799999999999999</v>
      </c>
      <c r="K12" s="558">
        <v>95</v>
      </c>
      <c r="L12" s="559">
        <v>532</v>
      </c>
      <c r="M12" s="560">
        <v>4</v>
      </c>
      <c r="N12" s="527"/>
      <c r="O12" s="528"/>
      <c r="P12" s="529"/>
      <c r="Q12" s="531"/>
      <c r="R12" s="531"/>
      <c r="S12" s="531"/>
      <c r="T12" s="516"/>
      <c r="U12" s="534"/>
      <c r="V12" s="529"/>
      <c r="W12" s="531"/>
      <c r="X12" s="531"/>
      <c r="Y12" s="531"/>
      <c r="Z12" s="516"/>
      <c r="AA12" s="534"/>
      <c r="AB12" s="578"/>
      <c r="AC12" s="534"/>
      <c r="AD12" s="516"/>
      <c r="AE12" s="534"/>
      <c r="AF12" s="533"/>
      <c r="AG12" s="533"/>
      <c r="AH12" s="533"/>
      <c r="AI12" s="533"/>
      <c r="AJ12" s="535"/>
      <c r="AK12" s="535"/>
      <c r="AL12" s="537"/>
      <c r="AM12" s="538"/>
      <c r="AN12" s="537"/>
      <c r="AO12" s="538"/>
      <c r="AP12" s="539"/>
      <c r="AQ12" s="540"/>
      <c r="AR12" s="540"/>
      <c r="AS12" s="561"/>
      <c r="AT12" s="562"/>
      <c r="AU12" s="543"/>
      <c r="AV12" s="543"/>
      <c r="AW12" s="544"/>
      <c r="AX12" s="545"/>
      <c r="AY12" s="545"/>
      <c r="AZ12" s="506"/>
      <c r="BA12" s="506"/>
      <c r="BB12" s="506"/>
      <c r="BC12" s="506"/>
      <c r="BD12" s="506"/>
      <c r="BE12" s="506"/>
      <c r="BF12" s="542"/>
      <c r="BG12" s="563"/>
      <c r="BH12" s="579"/>
      <c r="BI12" s="565"/>
      <c r="BJ12" s="565"/>
      <c r="BK12" s="565"/>
      <c r="BL12" s="565"/>
      <c r="BM12" s="565"/>
      <c r="BN12" s="565"/>
      <c r="BO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</row>
    <row r="13" spans="1:67" ht="44.25" customHeight="1">
      <c r="A13" s="394">
        <v>7</v>
      </c>
      <c r="B13" s="395" t="s">
        <v>523</v>
      </c>
      <c r="C13" s="552" t="s">
        <v>525</v>
      </c>
      <c r="D13" s="553" t="s">
        <v>10</v>
      </c>
      <c r="E13" s="580">
        <v>0.63</v>
      </c>
      <c r="F13" s="566">
        <v>0.44305555555555554</v>
      </c>
      <c r="G13" s="556">
        <v>6</v>
      </c>
      <c r="H13" s="581">
        <v>0.5038078703703703</v>
      </c>
      <c r="I13" s="557">
        <f t="shared" si="0"/>
        <v>0.0607523148148148</v>
      </c>
      <c r="J13" s="557">
        <f t="shared" si="1"/>
        <v>0.03827395833333332</v>
      </c>
      <c r="K13" s="582">
        <v>94</v>
      </c>
      <c r="L13" s="559">
        <v>94</v>
      </c>
      <c r="M13" s="560">
        <v>42</v>
      </c>
      <c r="N13" s="527"/>
      <c r="O13" s="528"/>
      <c r="P13" s="529"/>
      <c r="Q13" s="531"/>
      <c r="R13" s="533"/>
      <c r="S13" s="531"/>
      <c r="T13" s="530"/>
      <c r="U13" s="532"/>
      <c r="V13" s="529"/>
      <c r="W13" s="529"/>
      <c r="X13" s="529"/>
      <c r="Y13" s="529"/>
      <c r="Z13" s="516"/>
      <c r="AA13" s="534"/>
      <c r="AB13" s="516"/>
      <c r="AC13" s="534"/>
      <c r="AD13" s="516"/>
      <c r="AE13" s="534"/>
      <c r="AF13" s="533"/>
      <c r="AG13" s="533"/>
      <c r="AH13" s="533"/>
      <c r="AI13" s="533"/>
      <c r="AJ13" s="535"/>
      <c r="AK13" s="535"/>
      <c r="AL13" s="536"/>
      <c r="AM13" s="536"/>
      <c r="AN13" s="537"/>
      <c r="AO13" s="538"/>
      <c r="AP13" s="539"/>
      <c r="AQ13" s="540"/>
      <c r="AR13" s="541"/>
      <c r="AS13" s="583"/>
      <c r="AT13" s="583"/>
      <c r="AU13" s="583"/>
      <c r="AV13" s="583"/>
      <c r="AW13" s="544"/>
      <c r="AX13" s="545"/>
      <c r="AY13" s="545"/>
      <c r="AZ13" s="506"/>
      <c r="BA13" s="506"/>
      <c r="BB13" s="546"/>
      <c r="BC13" s="546"/>
      <c r="BD13" s="546"/>
      <c r="BE13" s="546"/>
      <c r="BF13" s="483"/>
      <c r="BG13" s="483"/>
      <c r="BH13" s="483"/>
      <c r="BI13" s="483"/>
      <c r="BJ13" s="565"/>
      <c r="BK13" s="549"/>
      <c r="BL13" s="549"/>
      <c r="BM13" s="565"/>
      <c r="BN13" s="565"/>
      <c r="BO13" s="112"/>
    </row>
    <row r="14" spans="1:110" s="114" customFormat="1" ht="44.25" customHeight="1">
      <c r="A14" s="394">
        <v>8</v>
      </c>
      <c r="B14" s="395" t="s">
        <v>202</v>
      </c>
      <c r="C14" s="552" t="s">
        <v>456</v>
      </c>
      <c r="D14" s="553" t="s">
        <v>12</v>
      </c>
      <c r="E14" s="554">
        <v>0.7</v>
      </c>
      <c r="F14" s="555">
        <v>0.44930555555555557</v>
      </c>
      <c r="G14" s="556">
        <v>7</v>
      </c>
      <c r="H14" s="557">
        <v>0.5041435185185185</v>
      </c>
      <c r="I14" s="557">
        <f t="shared" si="0"/>
        <v>0.054837962962962894</v>
      </c>
      <c r="J14" s="557">
        <f t="shared" si="1"/>
        <v>0.038386574074074024</v>
      </c>
      <c r="K14" s="558">
        <v>93</v>
      </c>
      <c r="L14" s="559">
        <v>439</v>
      </c>
      <c r="M14" s="560">
        <v>18</v>
      </c>
      <c r="N14" s="527"/>
      <c r="O14" s="528"/>
      <c r="P14" s="529"/>
      <c r="Q14" s="531"/>
      <c r="R14" s="531"/>
      <c r="S14" s="531"/>
      <c r="T14" s="530"/>
      <c r="U14" s="532"/>
      <c r="V14" s="529"/>
      <c r="W14" s="531"/>
      <c r="X14" s="531"/>
      <c r="Y14" s="531"/>
      <c r="Z14" s="516"/>
      <c r="AA14" s="534"/>
      <c r="AB14" s="516"/>
      <c r="AC14" s="534"/>
      <c r="AD14" s="516"/>
      <c r="AE14" s="534"/>
      <c r="AF14" s="533"/>
      <c r="AG14" s="533"/>
      <c r="AH14" s="533"/>
      <c r="AI14" s="533"/>
      <c r="AJ14" s="535"/>
      <c r="AK14" s="535"/>
      <c r="AL14" s="537"/>
      <c r="AM14" s="538"/>
      <c r="AN14" s="537"/>
      <c r="AO14" s="538"/>
      <c r="AP14" s="539"/>
      <c r="AQ14" s="540"/>
      <c r="AR14" s="541"/>
      <c r="AS14" s="561"/>
      <c r="AT14" s="562"/>
      <c r="AU14" s="543"/>
      <c r="AV14" s="543"/>
      <c r="AW14" s="544"/>
      <c r="AX14" s="545"/>
      <c r="AY14" s="545"/>
      <c r="AZ14" s="506"/>
      <c r="BA14" s="506"/>
      <c r="BB14" s="506"/>
      <c r="BC14" s="506"/>
      <c r="BD14" s="506"/>
      <c r="BE14" s="506"/>
      <c r="BF14" s="584"/>
      <c r="BG14" s="572"/>
      <c r="BH14" s="549"/>
      <c r="BI14" s="579"/>
      <c r="BJ14" s="565"/>
      <c r="BK14" s="565"/>
      <c r="BL14" s="565"/>
      <c r="BM14" s="565"/>
      <c r="BN14" s="565"/>
      <c r="BO14" s="585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</row>
    <row r="15" spans="1:67" ht="44.25" customHeight="1">
      <c r="A15" s="394">
        <v>9</v>
      </c>
      <c r="B15" s="408" t="s">
        <v>225</v>
      </c>
      <c r="C15" s="576" t="s">
        <v>307</v>
      </c>
      <c r="D15" s="553" t="s">
        <v>52</v>
      </c>
      <c r="E15" s="554">
        <v>0.65</v>
      </c>
      <c r="F15" s="566">
        <v>0.4444444444444444</v>
      </c>
      <c r="G15" s="556">
        <v>8</v>
      </c>
      <c r="H15" s="557">
        <v>0.5047569444444444</v>
      </c>
      <c r="I15" s="557">
        <f t="shared" si="0"/>
        <v>0.06031249999999999</v>
      </c>
      <c r="J15" s="557">
        <f t="shared" si="1"/>
        <v>0.039203125</v>
      </c>
      <c r="K15" s="558">
        <v>92</v>
      </c>
      <c r="L15" s="559" t="s">
        <v>252</v>
      </c>
      <c r="M15" s="560" t="s">
        <v>252</v>
      </c>
      <c r="N15" s="586"/>
      <c r="O15" s="528"/>
      <c r="P15" s="536"/>
      <c r="Q15" s="587"/>
      <c r="R15" s="540"/>
      <c r="S15" s="540"/>
      <c r="T15" s="540"/>
      <c r="U15" s="540"/>
      <c r="V15" s="588"/>
      <c r="W15" s="587"/>
      <c r="X15" s="539"/>
      <c r="Y15" s="539"/>
      <c r="Z15" s="540"/>
      <c r="AA15" s="540"/>
      <c r="AB15" s="537"/>
      <c r="AC15" s="536"/>
      <c r="AD15" s="537"/>
      <c r="AE15" s="536"/>
      <c r="AF15" s="540"/>
      <c r="AG15" s="540"/>
      <c r="AH15" s="589"/>
      <c r="AI15" s="589"/>
      <c r="AJ15" s="589"/>
      <c r="AK15" s="589"/>
      <c r="AL15" s="589"/>
      <c r="AM15" s="590"/>
      <c r="AN15" s="505"/>
      <c r="AO15" s="591"/>
      <c r="AP15" s="590"/>
      <c r="AQ15" s="589"/>
      <c r="AR15" s="592"/>
      <c r="AS15" s="543"/>
      <c r="AT15" s="543"/>
      <c r="AU15" s="543"/>
      <c r="AV15" s="543"/>
      <c r="AW15" s="545"/>
      <c r="AX15" s="545"/>
      <c r="AY15" s="545"/>
      <c r="AZ15" s="542"/>
      <c r="BA15" s="546"/>
      <c r="BB15" s="546"/>
      <c r="BC15" s="546"/>
      <c r="BD15" s="546"/>
      <c r="BE15" s="593"/>
      <c r="BF15" s="547"/>
      <c r="BG15" s="550"/>
      <c r="BH15" s="547"/>
      <c r="BI15" s="547"/>
      <c r="BJ15" s="547"/>
      <c r="BK15" s="551"/>
      <c r="BL15" s="551"/>
      <c r="BM15" s="551"/>
      <c r="BN15" s="565"/>
      <c r="BO15" s="39"/>
    </row>
    <row r="16" spans="1:67" s="38" customFormat="1" ht="44.25" customHeight="1">
      <c r="A16" s="394">
        <v>10</v>
      </c>
      <c r="B16" s="395" t="s">
        <v>318</v>
      </c>
      <c r="C16" s="594" t="s">
        <v>270</v>
      </c>
      <c r="D16" s="553" t="s">
        <v>20</v>
      </c>
      <c r="E16" s="554">
        <v>0.74</v>
      </c>
      <c r="F16" s="555">
        <v>0.4527777777777778</v>
      </c>
      <c r="G16" s="556">
        <v>12</v>
      </c>
      <c r="H16" s="557">
        <v>0.5058564814814815</v>
      </c>
      <c r="I16" s="557">
        <f t="shared" si="0"/>
        <v>0.05307870370370377</v>
      </c>
      <c r="J16" s="557">
        <f t="shared" si="1"/>
        <v>0.03927824074074079</v>
      </c>
      <c r="K16" s="558">
        <v>91</v>
      </c>
      <c r="L16" s="559">
        <v>91</v>
      </c>
      <c r="M16" s="560">
        <v>43</v>
      </c>
      <c r="N16" s="595"/>
      <c r="O16" s="528"/>
      <c r="P16" s="540"/>
      <c r="Q16" s="540"/>
      <c r="R16" s="568"/>
      <c r="S16" s="540"/>
      <c r="T16" s="516"/>
      <c r="U16" s="534"/>
      <c r="V16" s="596"/>
      <c r="W16" s="596"/>
      <c r="X16" s="596"/>
      <c r="Y16" s="542"/>
      <c r="Z16" s="516"/>
      <c r="AA16" s="534"/>
      <c r="AB16" s="578"/>
      <c r="AC16" s="534"/>
      <c r="AD16" s="516"/>
      <c r="AE16" s="534"/>
      <c r="AF16" s="530"/>
      <c r="AG16" s="530"/>
      <c r="AH16" s="530"/>
      <c r="AI16" s="542"/>
      <c r="AJ16" s="597"/>
      <c r="AK16" s="597"/>
      <c r="AL16" s="597"/>
      <c r="AM16" s="597"/>
      <c r="AN16" s="536"/>
      <c r="AO16" s="536"/>
      <c r="AP16" s="539"/>
      <c r="AQ16" s="540"/>
      <c r="AR16" s="541"/>
      <c r="AS16" s="542"/>
      <c r="AT16" s="542"/>
      <c r="AU16" s="542"/>
      <c r="AV16" s="543"/>
      <c r="AW16" s="544"/>
      <c r="AX16" s="545"/>
      <c r="AY16" s="545"/>
      <c r="AZ16" s="506"/>
      <c r="BA16" s="546"/>
      <c r="BB16" s="546"/>
      <c r="BC16" s="546"/>
      <c r="BD16" s="506"/>
      <c r="BE16" s="546"/>
      <c r="BF16" s="483"/>
      <c r="BG16" s="483"/>
      <c r="BH16" s="483"/>
      <c r="BI16" s="565"/>
      <c r="BJ16" s="565"/>
      <c r="BK16" s="565"/>
      <c r="BL16" s="565"/>
      <c r="BM16" s="549"/>
      <c r="BN16" s="549"/>
      <c r="BO16" s="39"/>
    </row>
    <row r="17" spans="1:112" s="114" customFormat="1" ht="44.25" customHeight="1">
      <c r="A17" s="394">
        <v>11</v>
      </c>
      <c r="B17" s="395" t="s">
        <v>181</v>
      </c>
      <c r="C17" s="552" t="s">
        <v>270</v>
      </c>
      <c r="D17" s="553" t="s">
        <v>9</v>
      </c>
      <c r="E17" s="554">
        <v>0.75</v>
      </c>
      <c r="F17" s="555">
        <v>0.4534722222222222</v>
      </c>
      <c r="G17" s="556">
        <v>13</v>
      </c>
      <c r="H17" s="557">
        <v>0.5059606481481481</v>
      </c>
      <c r="I17" s="557">
        <f t="shared" si="0"/>
        <v>0.0524884259259259</v>
      </c>
      <c r="J17" s="557">
        <f t="shared" si="1"/>
        <v>0.03936631944444442</v>
      </c>
      <c r="K17" s="558">
        <v>90</v>
      </c>
      <c r="L17" s="559">
        <v>565</v>
      </c>
      <c r="M17" s="560">
        <v>2</v>
      </c>
      <c r="N17" s="527"/>
      <c r="O17" s="528"/>
      <c r="P17" s="529"/>
      <c r="Q17" s="531"/>
      <c r="R17" s="531"/>
      <c r="S17" s="531"/>
      <c r="T17" s="516"/>
      <c r="U17" s="534"/>
      <c r="V17" s="529"/>
      <c r="W17" s="531"/>
      <c r="X17" s="531"/>
      <c r="Y17" s="531"/>
      <c r="Z17" s="516"/>
      <c r="AA17" s="534"/>
      <c r="AB17" s="578"/>
      <c r="AC17" s="534"/>
      <c r="AD17" s="516"/>
      <c r="AE17" s="534"/>
      <c r="AF17" s="533"/>
      <c r="AG17" s="533"/>
      <c r="AH17" s="533"/>
      <c r="AI17" s="533"/>
      <c r="AJ17" s="535"/>
      <c r="AK17" s="535"/>
      <c r="AL17" s="537"/>
      <c r="AM17" s="538"/>
      <c r="AN17" s="537"/>
      <c r="AO17" s="538"/>
      <c r="AP17" s="539"/>
      <c r="AQ17" s="540"/>
      <c r="AR17" s="540"/>
      <c r="AS17" s="561"/>
      <c r="AT17" s="562"/>
      <c r="AU17" s="543"/>
      <c r="AV17" s="543"/>
      <c r="AW17" s="544"/>
      <c r="AX17" s="545"/>
      <c r="AY17" s="545"/>
      <c r="AZ17" s="506"/>
      <c r="BA17" s="506"/>
      <c r="BB17" s="506"/>
      <c r="BC17" s="506"/>
      <c r="BD17" s="506"/>
      <c r="BE17" s="506"/>
      <c r="BF17" s="542"/>
      <c r="BG17" s="572"/>
      <c r="BH17" s="565"/>
      <c r="BI17" s="565"/>
      <c r="BJ17" s="549"/>
      <c r="BK17" s="565"/>
      <c r="BL17" s="565"/>
      <c r="BM17" s="565"/>
      <c r="BN17" s="565"/>
      <c r="BO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</row>
    <row r="18" spans="1:110" s="114" customFormat="1" ht="44.25" customHeight="1">
      <c r="A18" s="394">
        <v>12</v>
      </c>
      <c r="B18" s="408" t="s">
        <v>224</v>
      </c>
      <c r="C18" s="552" t="s">
        <v>264</v>
      </c>
      <c r="D18" s="553" t="s">
        <v>23</v>
      </c>
      <c r="E18" s="580">
        <v>0.67</v>
      </c>
      <c r="F18" s="566">
        <v>0.4465277777777778</v>
      </c>
      <c r="G18" s="556">
        <v>11</v>
      </c>
      <c r="H18" s="557">
        <v>0.5057291666666667</v>
      </c>
      <c r="I18" s="557">
        <f t="shared" si="0"/>
        <v>0.05920138888888887</v>
      </c>
      <c r="J18" s="557">
        <f t="shared" si="1"/>
        <v>0.03966493055555555</v>
      </c>
      <c r="K18" s="558">
        <v>89</v>
      </c>
      <c r="L18" s="598">
        <v>339</v>
      </c>
      <c r="M18" s="560">
        <v>21</v>
      </c>
      <c r="N18" s="599"/>
      <c r="O18" s="528"/>
      <c r="P18" s="536"/>
      <c r="Q18" s="587"/>
      <c r="R18" s="540"/>
      <c r="S18" s="540"/>
      <c r="T18" s="600"/>
      <c r="U18" s="532"/>
      <c r="V18" s="529"/>
      <c r="W18" s="531"/>
      <c r="X18" s="531"/>
      <c r="Y18" s="531"/>
      <c r="Z18" s="516"/>
      <c r="AA18" s="534"/>
      <c r="AB18" s="516"/>
      <c r="AC18" s="534"/>
      <c r="AD18" s="516"/>
      <c r="AE18" s="534"/>
      <c r="AF18" s="533"/>
      <c r="AG18" s="533"/>
      <c r="AH18" s="533"/>
      <c r="AI18" s="533"/>
      <c r="AJ18" s="535"/>
      <c r="AK18" s="535"/>
      <c r="AL18" s="536"/>
      <c r="AM18" s="536"/>
      <c r="AN18" s="537"/>
      <c r="AO18" s="538"/>
      <c r="AP18" s="539"/>
      <c r="AQ18" s="540"/>
      <c r="AR18" s="541"/>
      <c r="AS18" s="561"/>
      <c r="AT18" s="562"/>
      <c r="AU18" s="543"/>
      <c r="AV18" s="543"/>
      <c r="AW18" s="544"/>
      <c r="AX18" s="545"/>
      <c r="AY18" s="545"/>
      <c r="AZ18" s="506"/>
      <c r="BA18" s="506"/>
      <c r="BB18" s="506"/>
      <c r="BC18" s="506"/>
      <c r="BD18" s="506"/>
      <c r="BE18" s="506"/>
      <c r="BF18" s="542"/>
      <c r="BG18" s="572"/>
      <c r="BH18" s="565"/>
      <c r="BI18" s="565"/>
      <c r="BJ18" s="579"/>
      <c r="BK18" s="572"/>
      <c r="BL18" s="572"/>
      <c r="BM18" s="565"/>
      <c r="BN18" s="565"/>
      <c r="BO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</row>
    <row r="19" spans="1:112" s="114" customFormat="1" ht="44.25" customHeight="1">
      <c r="A19" s="394">
        <v>13</v>
      </c>
      <c r="B19" s="395" t="s">
        <v>222</v>
      </c>
      <c r="C19" s="552" t="s">
        <v>308</v>
      </c>
      <c r="D19" s="553" t="s">
        <v>9</v>
      </c>
      <c r="E19" s="554">
        <v>0.65</v>
      </c>
      <c r="F19" s="566">
        <v>0.4444444444444444</v>
      </c>
      <c r="G19" s="556">
        <v>10</v>
      </c>
      <c r="H19" s="557">
        <v>0.5055555555555555</v>
      </c>
      <c r="I19" s="557">
        <f t="shared" si="0"/>
        <v>0.061111111111111116</v>
      </c>
      <c r="J19" s="557">
        <f t="shared" si="1"/>
        <v>0.03972222222222223</v>
      </c>
      <c r="K19" s="558">
        <v>88</v>
      </c>
      <c r="L19" s="559">
        <v>499</v>
      </c>
      <c r="M19" s="560">
        <v>12</v>
      </c>
      <c r="N19" s="527"/>
      <c r="O19" s="528"/>
      <c r="P19" s="529"/>
      <c r="Q19" s="531"/>
      <c r="R19" s="531"/>
      <c r="S19" s="531"/>
      <c r="T19" s="516"/>
      <c r="U19" s="534"/>
      <c r="V19" s="529"/>
      <c r="W19" s="531"/>
      <c r="X19" s="531"/>
      <c r="Y19" s="531"/>
      <c r="Z19" s="516"/>
      <c r="AA19" s="534"/>
      <c r="AB19" s="516"/>
      <c r="AC19" s="534"/>
      <c r="AD19" s="516"/>
      <c r="AE19" s="534"/>
      <c r="AF19" s="533"/>
      <c r="AG19" s="533"/>
      <c r="AH19" s="533"/>
      <c r="AI19" s="533"/>
      <c r="AJ19" s="535"/>
      <c r="AK19" s="535"/>
      <c r="AL19" s="537"/>
      <c r="AM19" s="538"/>
      <c r="AN19" s="537"/>
      <c r="AO19" s="538"/>
      <c r="AP19" s="539"/>
      <c r="AQ19" s="540"/>
      <c r="AR19" s="541"/>
      <c r="AS19" s="561"/>
      <c r="AT19" s="562"/>
      <c r="AU19" s="543"/>
      <c r="AV19" s="543"/>
      <c r="AW19" s="544"/>
      <c r="AX19" s="545"/>
      <c r="AY19" s="545"/>
      <c r="AZ19" s="506"/>
      <c r="BA19" s="506"/>
      <c r="BB19" s="506"/>
      <c r="BC19" s="506"/>
      <c r="BD19" s="506"/>
      <c r="BE19" s="506"/>
      <c r="BF19" s="584"/>
      <c r="BG19" s="601"/>
      <c r="BH19" s="579"/>
      <c r="BI19" s="565"/>
      <c r="BJ19" s="549"/>
      <c r="BK19" s="549"/>
      <c r="BL19" s="549"/>
      <c r="BM19" s="565"/>
      <c r="BN19" s="565"/>
      <c r="BO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</row>
    <row r="20" spans="1:67" ht="44.25" customHeight="1">
      <c r="A20" s="394">
        <v>14</v>
      </c>
      <c r="B20" s="395" t="s">
        <v>269</v>
      </c>
      <c r="C20" s="552" t="s">
        <v>271</v>
      </c>
      <c r="D20" s="553" t="s">
        <v>52</v>
      </c>
      <c r="E20" s="554">
        <v>0.61</v>
      </c>
      <c r="F20" s="566">
        <v>0.44097222222222227</v>
      </c>
      <c r="G20" s="556">
        <v>14</v>
      </c>
      <c r="H20" s="557">
        <v>0.5063888888888889</v>
      </c>
      <c r="I20" s="557">
        <f t="shared" si="0"/>
        <v>0.06541666666666662</v>
      </c>
      <c r="J20" s="557">
        <f t="shared" si="1"/>
        <v>0.039904166666666636</v>
      </c>
      <c r="K20" s="558">
        <v>87</v>
      </c>
      <c r="L20" s="559">
        <v>515</v>
      </c>
      <c r="M20" s="560">
        <v>6</v>
      </c>
      <c r="N20" s="527"/>
      <c r="O20" s="528"/>
      <c r="P20" s="529"/>
      <c r="Q20" s="531"/>
      <c r="R20" s="531"/>
      <c r="S20" s="531"/>
      <c r="T20" s="516"/>
      <c r="U20" s="534"/>
      <c r="V20" s="529"/>
      <c r="W20" s="531"/>
      <c r="X20" s="531"/>
      <c r="Y20" s="531"/>
      <c r="Z20" s="516"/>
      <c r="AA20" s="534"/>
      <c r="AB20" s="516"/>
      <c r="AC20" s="534"/>
      <c r="AD20" s="534"/>
      <c r="AE20" s="534"/>
      <c r="AF20" s="533"/>
      <c r="AG20" s="533"/>
      <c r="AH20" s="533"/>
      <c r="AI20" s="533"/>
      <c r="AJ20" s="535"/>
      <c r="AK20" s="535"/>
      <c r="AL20" s="493"/>
      <c r="AM20" s="602"/>
      <c r="AN20" s="537"/>
      <c r="AO20" s="538"/>
      <c r="AP20" s="539"/>
      <c r="AQ20" s="540"/>
      <c r="AR20" s="541"/>
      <c r="AS20" s="542"/>
      <c r="AT20" s="542"/>
      <c r="AU20" s="543"/>
      <c r="AV20" s="543"/>
      <c r="AW20" s="544"/>
      <c r="AX20" s="545"/>
      <c r="AY20" s="545"/>
      <c r="AZ20" s="506"/>
      <c r="BA20" s="546"/>
      <c r="BB20" s="546"/>
      <c r="BC20" s="506"/>
      <c r="BD20" s="546"/>
      <c r="BE20" s="546"/>
      <c r="BF20" s="603"/>
      <c r="BG20" s="603"/>
      <c r="BH20" s="564"/>
      <c r="BI20" s="573"/>
      <c r="BJ20" s="564"/>
      <c r="BK20" s="604"/>
      <c r="BL20" s="604"/>
      <c r="BM20" s="551"/>
      <c r="BN20" s="551"/>
      <c r="BO20" s="39"/>
    </row>
    <row r="21" spans="1:112" s="114" customFormat="1" ht="44.25" customHeight="1">
      <c r="A21" s="394">
        <v>15</v>
      </c>
      <c r="B21" s="395" t="s">
        <v>184</v>
      </c>
      <c r="C21" s="552" t="s">
        <v>328</v>
      </c>
      <c r="D21" s="553" t="s">
        <v>20</v>
      </c>
      <c r="E21" s="554">
        <v>0.76</v>
      </c>
      <c r="F21" s="555">
        <v>0.4548611111111111</v>
      </c>
      <c r="G21" s="556">
        <v>18</v>
      </c>
      <c r="H21" s="557">
        <v>0.5090162037037037</v>
      </c>
      <c r="I21" s="557">
        <f t="shared" si="0"/>
        <v>0.0541550925925926</v>
      </c>
      <c r="J21" s="557">
        <f t="shared" si="1"/>
        <v>0.04115787037037038</v>
      </c>
      <c r="K21" s="558">
        <v>86</v>
      </c>
      <c r="L21" s="559">
        <v>507</v>
      </c>
      <c r="M21" s="560">
        <v>9</v>
      </c>
      <c r="N21" s="527"/>
      <c r="O21" s="528"/>
      <c r="P21" s="529"/>
      <c r="Q21" s="531"/>
      <c r="R21" s="531"/>
      <c r="S21" s="531"/>
      <c r="T21" s="516"/>
      <c r="U21" s="534"/>
      <c r="V21" s="529"/>
      <c r="W21" s="531"/>
      <c r="X21" s="531"/>
      <c r="Y21" s="531"/>
      <c r="Z21" s="516"/>
      <c r="AA21" s="534"/>
      <c r="AB21" s="578"/>
      <c r="AC21" s="534"/>
      <c r="AD21" s="516"/>
      <c r="AE21" s="534"/>
      <c r="AF21" s="533"/>
      <c r="AG21" s="533"/>
      <c r="AH21" s="533"/>
      <c r="AI21" s="533"/>
      <c r="AJ21" s="535"/>
      <c r="AK21" s="535"/>
      <c r="AL21" s="537"/>
      <c r="AM21" s="538"/>
      <c r="AN21" s="537"/>
      <c r="AO21" s="538"/>
      <c r="AP21" s="539"/>
      <c r="AQ21" s="540"/>
      <c r="AR21" s="540"/>
      <c r="AS21" s="561"/>
      <c r="AT21" s="562"/>
      <c r="AU21" s="543"/>
      <c r="AV21" s="543"/>
      <c r="AW21" s="544"/>
      <c r="AX21" s="545"/>
      <c r="AY21" s="545"/>
      <c r="AZ21" s="506"/>
      <c r="BA21" s="506"/>
      <c r="BB21" s="506"/>
      <c r="BC21" s="506"/>
      <c r="BD21" s="506"/>
      <c r="BE21" s="506"/>
      <c r="BF21" s="584"/>
      <c r="BG21" s="601"/>
      <c r="BH21" s="565"/>
      <c r="BI21" s="565"/>
      <c r="BJ21" s="565"/>
      <c r="BK21" s="565"/>
      <c r="BL21" s="565"/>
      <c r="BM21" s="565"/>
      <c r="BN21" s="565"/>
      <c r="BO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</row>
    <row r="22" spans="1:112" s="38" customFormat="1" ht="44.25" customHeight="1">
      <c r="A22" s="394">
        <v>16</v>
      </c>
      <c r="B22" s="395" t="s">
        <v>678</v>
      </c>
      <c r="C22" s="552" t="s">
        <v>679</v>
      </c>
      <c r="D22" s="553" t="s">
        <v>23</v>
      </c>
      <c r="E22" s="580">
        <v>0.64</v>
      </c>
      <c r="F22" s="566">
        <v>0.44375</v>
      </c>
      <c r="G22" s="556">
        <v>15</v>
      </c>
      <c r="H22" s="557">
        <v>0.5081481481481481</v>
      </c>
      <c r="I22" s="557">
        <f t="shared" si="0"/>
        <v>0.06439814814814815</v>
      </c>
      <c r="J22" s="557">
        <f t="shared" si="1"/>
        <v>0.041214814814814815</v>
      </c>
      <c r="K22" s="558">
        <v>85</v>
      </c>
      <c r="L22" s="559" t="s">
        <v>252</v>
      </c>
      <c r="M22" s="560" t="s">
        <v>252</v>
      </c>
      <c r="N22" s="586"/>
      <c r="O22" s="528"/>
      <c r="P22" s="605"/>
      <c r="Q22" s="530"/>
      <c r="R22" s="605"/>
      <c r="S22" s="531"/>
      <c r="T22" s="516"/>
      <c r="U22" s="532"/>
      <c r="V22" s="529"/>
      <c r="W22" s="529"/>
      <c r="X22" s="529"/>
      <c r="Y22" s="529"/>
      <c r="Z22" s="516"/>
      <c r="AA22" s="534"/>
      <c r="AB22" s="578"/>
      <c r="AC22" s="534"/>
      <c r="AD22" s="516"/>
      <c r="AE22" s="534"/>
      <c r="AF22" s="533"/>
      <c r="AG22" s="533"/>
      <c r="AH22" s="533"/>
      <c r="AI22" s="533"/>
      <c r="AJ22" s="535"/>
      <c r="AK22" s="535"/>
      <c r="AL22" s="536"/>
      <c r="AM22" s="536"/>
      <c r="AN22" s="537"/>
      <c r="AO22" s="538"/>
      <c r="AP22" s="539"/>
      <c r="AQ22" s="540"/>
      <c r="AR22" s="541"/>
      <c r="AS22" s="561"/>
      <c r="AT22" s="562"/>
      <c r="AU22" s="543"/>
      <c r="AV22" s="543"/>
      <c r="AW22" s="544"/>
      <c r="AX22" s="545"/>
      <c r="AY22" s="545"/>
      <c r="AZ22" s="506"/>
      <c r="BA22" s="506"/>
      <c r="BB22" s="506"/>
      <c r="BC22" s="506"/>
      <c r="BD22" s="506"/>
      <c r="BE22" s="506"/>
      <c r="BF22" s="606"/>
      <c r="BG22" s="563"/>
      <c r="BH22" s="549"/>
      <c r="BI22" s="549"/>
      <c r="BJ22" s="549"/>
      <c r="BK22" s="601"/>
      <c r="BL22" s="601"/>
      <c r="BM22" s="565"/>
      <c r="BN22" s="565"/>
      <c r="BO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</row>
    <row r="23" spans="1:112" s="38" customFormat="1" ht="44.25" customHeight="1">
      <c r="A23" s="394">
        <v>17</v>
      </c>
      <c r="B23" s="395" t="s">
        <v>195</v>
      </c>
      <c r="C23" s="552" t="s">
        <v>305</v>
      </c>
      <c r="D23" s="553" t="s">
        <v>9</v>
      </c>
      <c r="E23" s="580">
        <v>0.69</v>
      </c>
      <c r="F23" s="566">
        <v>0.4486111111111111</v>
      </c>
      <c r="G23" s="556">
        <v>17</v>
      </c>
      <c r="H23" s="557">
        <v>0.5087847222222223</v>
      </c>
      <c r="I23" s="557">
        <f t="shared" si="0"/>
        <v>0.060173611111111136</v>
      </c>
      <c r="J23" s="557">
        <f t="shared" si="1"/>
        <v>0.04151979166666668</v>
      </c>
      <c r="K23" s="558">
        <v>84</v>
      </c>
      <c r="L23" s="559">
        <v>330</v>
      </c>
      <c r="M23" s="560">
        <v>23</v>
      </c>
      <c r="N23" s="527"/>
      <c r="O23" s="528"/>
      <c r="P23" s="605"/>
      <c r="Q23" s="530"/>
      <c r="R23" s="605"/>
      <c r="S23" s="531"/>
      <c r="T23" s="516"/>
      <c r="U23" s="532"/>
      <c r="V23" s="529"/>
      <c r="W23" s="529"/>
      <c r="X23" s="529"/>
      <c r="Y23" s="529"/>
      <c r="Z23" s="516"/>
      <c r="AA23" s="534"/>
      <c r="AB23" s="578"/>
      <c r="AC23" s="534"/>
      <c r="AD23" s="516"/>
      <c r="AE23" s="534"/>
      <c r="AF23" s="533"/>
      <c r="AG23" s="533"/>
      <c r="AH23" s="533"/>
      <c r="AI23" s="533"/>
      <c r="AJ23" s="535"/>
      <c r="AK23" s="535"/>
      <c r="AL23" s="536"/>
      <c r="AM23" s="536"/>
      <c r="AN23" s="537"/>
      <c r="AO23" s="538"/>
      <c r="AP23" s="539"/>
      <c r="AQ23" s="540"/>
      <c r="AR23" s="541"/>
      <c r="AS23" s="561"/>
      <c r="AT23" s="562"/>
      <c r="AU23" s="543"/>
      <c r="AV23" s="543"/>
      <c r="AW23" s="544"/>
      <c r="AX23" s="545"/>
      <c r="AY23" s="545"/>
      <c r="AZ23" s="506"/>
      <c r="BA23" s="506"/>
      <c r="BB23" s="506"/>
      <c r="BC23" s="506"/>
      <c r="BD23" s="506"/>
      <c r="BE23" s="506"/>
      <c r="BF23" s="606"/>
      <c r="BG23" s="563"/>
      <c r="BH23" s="549"/>
      <c r="BI23" s="549"/>
      <c r="BJ23" s="549"/>
      <c r="BK23" s="601"/>
      <c r="BL23" s="601"/>
      <c r="BM23" s="565"/>
      <c r="BN23" s="565"/>
      <c r="BO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</row>
    <row r="24" spans="1:112" s="114" customFormat="1" ht="44.25" customHeight="1">
      <c r="A24" s="394">
        <v>18</v>
      </c>
      <c r="B24" s="395" t="s">
        <v>201</v>
      </c>
      <c r="C24" s="552" t="s">
        <v>267</v>
      </c>
      <c r="D24" s="553" t="s">
        <v>23</v>
      </c>
      <c r="E24" s="554">
        <v>0.71</v>
      </c>
      <c r="F24" s="555">
        <v>0.45</v>
      </c>
      <c r="G24" s="556">
        <v>16</v>
      </c>
      <c r="H24" s="557">
        <v>0.5086342592592593</v>
      </c>
      <c r="I24" s="557">
        <f t="shared" si="0"/>
        <v>0.0586342592592593</v>
      </c>
      <c r="J24" s="557">
        <f t="shared" si="1"/>
        <v>0.041630324074074104</v>
      </c>
      <c r="K24" s="558">
        <v>83</v>
      </c>
      <c r="L24" s="559">
        <v>542</v>
      </c>
      <c r="M24" s="560">
        <v>3</v>
      </c>
      <c r="N24" s="527"/>
      <c r="O24" s="528"/>
      <c r="P24" s="529"/>
      <c r="Q24" s="531"/>
      <c r="R24" s="531"/>
      <c r="S24" s="531"/>
      <c r="T24" s="516"/>
      <c r="U24" s="534"/>
      <c r="V24" s="529"/>
      <c r="W24" s="531"/>
      <c r="X24" s="531"/>
      <c r="Y24" s="531"/>
      <c r="Z24" s="516"/>
      <c r="AA24" s="534"/>
      <c r="AB24" s="516"/>
      <c r="AC24" s="534"/>
      <c r="AD24" s="516"/>
      <c r="AE24" s="534"/>
      <c r="AF24" s="533"/>
      <c r="AG24" s="533"/>
      <c r="AH24" s="533"/>
      <c r="AI24" s="533"/>
      <c r="AJ24" s="535"/>
      <c r="AK24" s="535"/>
      <c r="AL24" s="537"/>
      <c r="AM24" s="538"/>
      <c r="AN24" s="537"/>
      <c r="AO24" s="538"/>
      <c r="AP24" s="539"/>
      <c r="AQ24" s="540"/>
      <c r="AR24" s="541"/>
      <c r="AS24" s="561"/>
      <c r="AT24" s="562"/>
      <c r="AU24" s="543"/>
      <c r="AV24" s="543"/>
      <c r="AW24" s="544"/>
      <c r="AX24" s="545"/>
      <c r="AY24" s="545"/>
      <c r="AZ24" s="506"/>
      <c r="BA24" s="506"/>
      <c r="BB24" s="506"/>
      <c r="BC24" s="506"/>
      <c r="BD24" s="506"/>
      <c r="BE24" s="506"/>
      <c r="BF24" s="542"/>
      <c r="BG24" s="563"/>
      <c r="BH24" s="565"/>
      <c r="BI24" s="579"/>
      <c r="BJ24" s="565"/>
      <c r="BK24" s="565"/>
      <c r="BL24" s="565"/>
      <c r="BM24" s="565"/>
      <c r="BN24" s="565"/>
      <c r="BO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</row>
    <row r="25" spans="1:112" s="114" customFormat="1" ht="44.25" customHeight="1">
      <c r="A25" s="394">
        <v>19</v>
      </c>
      <c r="B25" s="395" t="s">
        <v>199</v>
      </c>
      <c r="C25" s="552" t="s">
        <v>272</v>
      </c>
      <c r="D25" s="553" t="s">
        <v>10</v>
      </c>
      <c r="E25" s="554">
        <v>0.71</v>
      </c>
      <c r="F25" s="555">
        <v>0.45</v>
      </c>
      <c r="G25" s="556">
        <v>19</v>
      </c>
      <c r="H25" s="557">
        <v>0.5092592592592592</v>
      </c>
      <c r="I25" s="557">
        <f t="shared" si="0"/>
        <v>0.05925925925925918</v>
      </c>
      <c r="J25" s="557">
        <f t="shared" si="1"/>
        <v>0.042074074074074014</v>
      </c>
      <c r="K25" s="558">
        <v>82</v>
      </c>
      <c r="L25" s="559">
        <v>510</v>
      </c>
      <c r="M25" s="560">
        <v>7</v>
      </c>
      <c r="N25" s="527"/>
      <c r="O25" s="528"/>
      <c r="P25" s="529"/>
      <c r="Q25" s="531"/>
      <c r="R25" s="531"/>
      <c r="S25" s="531"/>
      <c r="T25" s="516"/>
      <c r="U25" s="532"/>
      <c r="V25" s="529"/>
      <c r="W25" s="531"/>
      <c r="X25" s="531"/>
      <c r="Y25" s="531"/>
      <c r="Z25" s="516"/>
      <c r="AA25" s="534"/>
      <c r="AB25" s="516"/>
      <c r="AC25" s="534"/>
      <c r="AD25" s="516"/>
      <c r="AE25" s="534"/>
      <c r="AF25" s="533"/>
      <c r="AG25" s="533"/>
      <c r="AH25" s="533"/>
      <c r="AI25" s="533"/>
      <c r="AJ25" s="535"/>
      <c r="AK25" s="535"/>
      <c r="AL25" s="536"/>
      <c r="AM25" s="536"/>
      <c r="AN25" s="537"/>
      <c r="AO25" s="538"/>
      <c r="AP25" s="539"/>
      <c r="AQ25" s="540"/>
      <c r="AR25" s="541"/>
      <c r="AS25" s="561"/>
      <c r="AT25" s="562"/>
      <c r="AU25" s="543"/>
      <c r="AV25" s="543"/>
      <c r="AW25" s="544"/>
      <c r="AX25" s="545"/>
      <c r="AY25" s="545"/>
      <c r="AZ25" s="506"/>
      <c r="BA25" s="506"/>
      <c r="BB25" s="506"/>
      <c r="BC25" s="506"/>
      <c r="BD25" s="506"/>
      <c r="BE25" s="506"/>
      <c r="BF25" s="584"/>
      <c r="BG25" s="563"/>
      <c r="BH25" s="565"/>
      <c r="BI25" s="579"/>
      <c r="BJ25" s="565"/>
      <c r="BK25" s="565"/>
      <c r="BL25" s="565"/>
      <c r="BM25" s="565"/>
      <c r="BN25" s="565"/>
      <c r="BO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</row>
    <row r="26" spans="1:67" ht="44.25" customHeight="1">
      <c r="A26" s="394">
        <v>20</v>
      </c>
      <c r="B26" s="395" t="s">
        <v>295</v>
      </c>
      <c r="C26" s="552" t="s">
        <v>307</v>
      </c>
      <c r="D26" s="553" t="s">
        <v>12</v>
      </c>
      <c r="E26" s="554">
        <v>0.67</v>
      </c>
      <c r="F26" s="566">
        <v>0.4465277777777778</v>
      </c>
      <c r="G26" s="556">
        <v>20</v>
      </c>
      <c r="H26" s="557">
        <v>0.5096643518518519</v>
      </c>
      <c r="I26" s="557">
        <f t="shared" si="0"/>
        <v>0.06313657407407408</v>
      </c>
      <c r="J26" s="557">
        <f t="shared" si="1"/>
        <v>0.04230150462962964</v>
      </c>
      <c r="K26" s="558">
        <v>81</v>
      </c>
      <c r="L26" s="559">
        <v>489</v>
      </c>
      <c r="M26" s="560">
        <v>14</v>
      </c>
      <c r="N26" s="527"/>
      <c r="O26" s="528"/>
      <c r="P26" s="529"/>
      <c r="Q26" s="531"/>
      <c r="R26" s="531"/>
      <c r="S26" s="531"/>
      <c r="T26" s="516"/>
      <c r="U26" s="534"/>
      <c r="V26" s="529"/>
      <c r="W26" s="531"/>
      <c r="X26" s="531"/>
      <c r="Y26" s="531"/>
      <c r="Z26" s="516"/>
      <c r="AA26" s="534"/>
      <c r="AB26" s="516"/>
      <c r="AC26" s="534"/>
      <c r="AD26" s="516"/>
      <c r="AE26" s="534"/>
      <c r="AF26" s="533"/>
      <c r="AG26" s="533"/>
      <c r="AH26" s="533"/>
      <c r="AI26" s="533"/>
      <c r="AJ26" s="535"/>
      <c r="AK26" s="535"/>
      <c r="AL26" s="537"/>
      <c r="AM26" s="538"/>
      <c r="AN26" s="537"/>
      <c r="AO26" s="538"/>
      <c r="AP26" s="539"/>
      <c r="AQ26" s="540"/>
      <c r="AR26" s="541"/>
      <c r="AS26" s="542"/>
      <c r="AT26" s="542"/>
      <c r="AU26" s="543"/>
      <c r="AV26" s="543"/>
      <c r="AW26" s="544"/>
      <c r="AX26" s="545"/>
      <c r="AY26" s="545"/>
      <c r="AZ26" s="506"/>
      <c r="BA26" s="506"/>
      <c r="BB26" s="546"/>
      <c r="BC26" s="546"/>
      <c r="BD26" s="546"/>
      <c r="BE26" s="546"/>
      <c r="BF26" s="483"/>
      <c r="BG26" s="483"/>
      <c r="BH26" s="564"/>
      <c r="BI26" s="565"/>
      <c r="BJ26" s="579"/>
      <c r="BK26" s="579"/>
      <c r="BL26" s="579"/>
      <c r="BM26" s="565"/>
      <c r="BN26" s="565"/>
      <c r="BO26" s="112"/>
    </row>
    <row r="27" spans="1:67" s="114" customFormat="1" ht="44.25" customHeight="1">
      <c r="A27" s="394">
        <v>21</v>
      </c>
      <c r="B27" s="395" t="s">
        <v>256</v>
      </c>
      <c r="C27" s="576" t="s">
        <v>329</v>
      </c>
      <c r="D27" s="553" t="s">
        <v>158</v>
      </c>
      <c r="E27" s="577">
        <v>0.82</v>
      </c>
      <c r="F27" s="555">
        <v>0.4604166666666667</v>
      </c>
      <c r="G27" s="556">
        <v>26</v>
      </c>
      <c r="H27" s="557">
        <v>0.5122337962962963</v>
      </c>
      <c r="I27" s="557">
        <f t="shared" si="0"/>
        <v>0.05181712962962959</v>
      </c>
      <c r="J27" s="557">
        <f t="shared" si="1"/>
        <v>0.04249004629629626</v>
      </c>
      <c r="K27" s="558">
        <v>80</v>
      </c>
      <c r="L27" s="559">
        <v>504</v>
      </c>
      <c r="M27" s="560">
        <v>11</v>
      </c>
      <c r="N27" s="527"/>
      <c r="O27" s="528"/>
      <c r="P27" s="529"/>
      <c r="Q27" s="531"/>
      <c r="R27" s="531"/>
      <c r="S27" s="531"/>
      <c r="T27" s="516"/>
      <c r="U27" s="534"/>
      <c r="V27" s="529"/>
      <c r="W27" s="531"/>
      <c r="X27" s="531"/>
      <c r="Y27" s="531"/>
      <c r="Z27" s="516"/>
      <c r="AA27" s="534"/>
      <c r="AB27" s="578"/>
      <c r="AC27" s="534"/>
      <c r="AD27" s="516"/>
      <c r="AE27" s="534"/>
      <c r="AF27" s="533"/>
      <c r="AG27" s="533"/>
      <c r="AH27" s="533"/>
      <c r="AI27" s="533"/>
      <c r="AJ27" s="535"/>
      <c r="AK27" s="535"/>
      <c r="AL27" s="537"/>
      <c r="AM27" s="538"/>
      <c r="AN27" s="537"/>
      <c r="AO27" s="538"/>
      <c r="AP27" s="537"/>
      <c r="AQ27" s="540"/>
      <c r="AR27" s="540"/>
      <c r="AS27" s="607"/>
      <c r="AT27" s="607"/>
      <c r="AU27" s="607"/>
      <c r="AV27" s="607"/>
      <c r="AW27" s="607"/>
      <c r="AX27" s="608"/>
      <c r="AY27" s="608"/>
      <c r="AZ27" s="506"/>
      <c r="BA27" s="506"/>
      <c r="BB27" s="506"/>
      <c r="BC27" s="506"/>
      <c r="BD27" s="506"/>
      <c r="BE27" s="506"/>
      <c r="BF27" s="609"/>
      <c r="BG27" s="609"/>
      <c r="BH27" s="609"/>
      <c r="BI27" s="609"/>
      <c r="BJ27" s="609"/>
      <c r="BK27" s="565"/>
      <c r="BL27" s="565"/>
      <c r="BM27" s="579"/>
      <c r="BN27" s="579"/>
      <c r="BO27" s="585"/>
    </row>
    <row r="28" spans="1:110" s="114" customFormat="1" ht="44.25" customHeight="1">
      <c r="A28" s="394">
        <v>22</v>
      </c>
      <c r="B28" s="395" t="s">
        <v>297</v>
      </c>
      <c r="C28" s="552" t="s">
        <v>271</v>
      </c>
      <c r="D28" s="553" t="s">
        <v>268</v>
      </c>
      <c r="E28" s="580">
        <v>0.63</v>
      </c>
      <c r="F28" s="566">
        <v>0.44305555555555554</v>
      </c>
      <c r="G28" s="556">
        <v>22</v>
      </c>
      <c r="H28" s="557">
        <v>0.510625</v>
      </c>
      <c r="I28" s="557">
        <f t="shared" si="0"/>
        <v>0.06756944444444446</v>
      </c>
      <c r="J28" s="557">
        <f t="shared" si="1"/>
        <v>0.04256875000000001</v>
      </c>
      <c r="K28" s="558">
        <v>79</v>
      </c>
      <c r="L28" s="559">
        <v>507</v>
      </c>
      <c r="M28" s="560">
        <v>10</v>
      </c>
      <c r="N28" s="527"/>
      <c r="O28" s="528"/>
      <c r="P28" s="529"/>
      <c r="Q28" s="531"/>
      <c r="R28" s="531"/>
      <c r="S28" s="531"/>
      <c r="T28" s="516"/>
      <c r="U28" s="532"/>
      <c r="V28" s="529"/>
      <c r="W28" s="531"/>
      <c r="X28" s="531"/>
      <c r="Y28" s="531"/>
      <c r="Z28" s="516"/>
      <c r="AA28" s="534"/>
      <c r="AB28" s="516"/>
      <c r="AC28" s="534"/>
      <c r="AD28" s="516"/>
      <c r="AE28" s="534"/>
      <c r="AF28" s="533"/>
      <c r="AG28" s="533"/>
      <c r="AH28" s="533"/>
      <c r="AI28" s="533"/>
      <c r="AJ28" s="535"/>
      <c r="AK28" s="535"/>
      <c r="AL28" s="610"/>
      <c r="AM28" s="538"/>
      <c r="AN28" s="537"/>
      <c r="AO28" s="538"/>
      <c r="AP28" s="539"/>
      <c r="AQ28" s="540"/>
      <c r="AR28" s="541"/>
      <c r="AS28" s="561"/>
      <c r="AT28" s="562"/>
      <c r="AU28" s="543"/>
      <c r="AV28" s="543"/>
      <c r="AW28" s="544"/>
      <c r="AX28" s="545"/>
      <c r="AY28" s="545"/>
      <c r="AZ28" s="506"/>
      <c r="BA28" s="506"/>
      <c r="BB28" s="506"/>
      <c r="BC28" s="506"/>
      <c r="BD28" s="506"/>
      <c r="BE28" s="506"/>
      <c r="BF28" s="542"/>
      <c r="BG28" s="601"/>
      <c r="BH28" s="573"/>
      <c r="BI28" s="573"/>
      <c r="BJ28" s="611"/>
      <c r="BK28" s="563"/>
      <c r="BL28" s="563"/>
      <c r="BM28" s="565"/>
      <c r="BN28" s="565"/>
      <c r="BO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</row>
    <row r="29" spans="1:112" s="114" customFormat="1" ht="44.25" customHeight="1">
      <c r="A29" s="394">
        <v>23</v>
      </c>
      <c r="B29" s="395" t="s">
        <v>194</v>
      </c>
      <c r="C29" s="552" t="s">
        <v>48</v>
      </c>
      <c r="D29" s="553" t="s">
        <v>9</v>
      </c>
      <c r="E29" s="554">
        <v>0.72</v>
      </c>
      <c r="F29" s="555">
        <v>0.4513888888888889</v>
      </c>
      <c r="G29" s="556">
        <v>24</v>
      </c>
      <c r="H29" s="557">
        <v>0.5109027777777778</v>
      </c>
      <c r="I29" s="557">
        <f t="shared" si="0"/>
        <v>0.05951388888888892</v>
      </c>
      <c r="J29" s="557">
        <f t="shared" si="1"/>
        <v>0.04285000000000002</v>
      </c>
      <c r="K29" s="558">
        <v>78</v>
      </c>
      <c r="L29" s="559">
        <v>332</v>
      </c>
      <c r="M29" s="560">
        <v>22</v>
      </c>
      <c r="N29" s="527"/>
      <c r="O29" s="528"/>
      <c r="P29" s="529"/>
      <c r="Q29" s="530"/>
      <c r="R29" s="531"/>
      <c r="S29" s="531"/>
      <c r="T29" s="516"/>
      <c r="U29" s="532"/>
      <c r="V29" s="529"/>
      <c r="W29" s="529"/>
      <c r="X29" s="529"/>
      <c r="Y29" s="529"/>
      <c r="Z29" s="516"/>
      <c r="AA29" s="534"/>
      <c r="AB29" s="516"/>
      <c r="AC29" s="534"/>
      <c r="AD29" s="516"/>
      <c r="AE29" s="534"/>
      <c r="AF29" s="533"/>
      <c r="AG29" s="533"/>
      <c r="AH29" s="533"/>
      <c r="AI29" s="533"/>
      <c r="AJ29" s="535"/>
      <c r="AK29" s="535"/>
      <c r="AL29" s="537"/>
      <c r="AM29" s="538"/>
      <c r="AN29" s="537"/>
      <c r="AO29" s="538"/>
      <c r="AP29" s="539"/>
      <c r="AQ29" s="540"/>
      <c r="AR29" s="541"/>
      <c r="AS29" s="561"/>
      <c r="AT29" s="562"/>
      <c r="AU29" s="543"/>
      <c r="AV29" s="543"/>
      <c r="AW29" s="544"/>
      <c r="AX29" s="545"/>
      <c r="AY29" s="545"/>
      <c r="AZ29" s="506"/>
      <c r="BA29" s="506"/>
      <c r="BB29" s="506"/>
      <c r="BC29" s="506"/>
      <c r="BD29" s="506"/>
      <c r="BE29" s="506"/>
      <c r="BF29" s="584"/>
      <c r="BG29" s="563"/>
      <c r="BH29" s="565"/>
      <c r="BI29" s="565"/>
      <c r="BJ29" s="549"/>
      <c r="BK29" s="565"/>
      <c r="BL29" s="565"/>
      <c r="BM29" s="565"/>
      <c r="BN29" s="565"/>
      <c r="BO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</row>
    <row r="30" spans="1:67" s="37" customFormat="1" ht="44.25" customHeight="1">
      <c r="A30" s="394">
        <v>24</v>
      </c>
      <c r="B30" s="612" t="s">
        <v>320</v>
      </c>
      <c r="C30" s="576" t="s">
        <v>322</v>
      </c>
      <c r="D30" s="553" t="s">
        <v>71</v>
      </c>
      <c r="E30" s="554">
        <v>0.79</v>
      </c>
      <c r="F30" s="566">
        <v>0.4576388888888889</v>
      </c>
      <c r="G30" s="556">
        <v>25</v>
      </c>
      <c r="H30" s="557">
        <v>0.5120370370370371</v>
      </c>
      <c r="I30" s="557">
        <f t="shared" si="0"/>
        <v>0.054398148148148195</v>
      </c>
      <c r="J30" s="557">
        <f t="shared" si="1"/>
        <v>0.042974537037037075</v>
      </c>
      <c r="K30" s="558">
        <v>77</v>
      </c>
      <c r="L30" s="559" t="s">
        <v>252</v>
      </c>
      <c r="M30" s="560" t="s">
        <v>252</v>
      </c>
      <c r="N30" s="586"/>
      <c r="O30" s="528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39"/>
      <c r="AF30" s="539"/>
      <c r="AG30" s="539"/>
      <c r="AH30" s="590"/>
      <c r="AI30" s="590"/>
      <c r="AJ30" s="590"/>
      <c r="AK30" s="590"/>
      <c r="AL30" s="590"/>
      <c r="AM30" s="590"/>
      <c r="AN30" s="590"/>
      <c r="AO30" s="590"/>
      <c r="AP30" s="39"/>
      <c r="AQ30" s="590"/>
      <c r="AR30" s="38"/>
      <c r="AS30" s="483"/>
      <c r="AT30" s="483"/>
      <c r="AU30" s="483"/>
      <c r="AV30" s="483"/>
      <c r="AW30" s="483"/>
      <c r="AX30" s="613"/>
      <c r="AY30" s="61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3"/>
      <c r="BK30" s="603"/>
      <c r="BL30" s="565"/>
      <c r="BN30" s="603"/>
      <c r="BO30" s="38"/>
    </row>
    <row r="31" spans="1:112" s="114" customFormat="1" ht="44.25" customHeight="1">
      <c r="A31" s="394">
        <v>25</v>
      </c>
      <c r="B31" s="395" t="s">
        <v>200</v>
      </c>
      <c r="C31" s="552" t="s">
        <v>336</v>
      </c>
      <c r="D31" s="553" t="s">
        <v>9</v>
      </c>
      <c r="E31" s="554">
        <v>0.71</v>
      </c>
      <c r="F31" s="555">
        <v>0.45</v>
      </c>
      <c r="G31" s="556">
        <v>23</v>
      </c>
      <c r="H31" s="557">
        <v>0.5106828703703704</v>
      </c>
      <c r="I31" s="557">
        <f t="shared" si="0"/>
        <v>0.0606828703703704</v>
      </c>
      <c r="J31" s="557">
        <f t="shared" si="1"/>
        <v>0.04308483796296298</v>
      </c>
      <c r="K31" s="558">
        <v>76</v>
      </c>
      <c r="L31" s="559">
        <v>218</v>
      </c>
      <c r="M31" s="560">
        <v>33</v>
      </c>
      <c r="N31" s="527"/>
      <c r="O31" s="528"/>
      <c r="P31" s="529"/>
      <c r="Q31" s="531"/>
      <c r="R31" s="531"/>
      <c r="S31" s="531"/>
      <c r="T31" s="516"/>
      <c r="U31" s="534"/>
      <c r="V31" s="529"/>
      <c r="W31" s="531"/>
      <c r="X31" s="531"/>
      <c r="Y31" s="531"/>
      <c r="Z31" s="516"/>
      <c r="AA31" s="534"/>
      <c r="AB31" s="578"/>
      <c r="AC31" s="534"/>
      <c r="AD31" s="516"/>
      <c r="AE31" s="534"/>
      <c r="AF31" s="533"/>
      <c r="AG31" s="533"/>
      <c r="AH31" s="533"/>
      <c r="AI31" s="533"/>
      <c r="AJ31" s="535"/>
      <c r="AK31" s="535"/>
      <c r="AL31" s="537"/>
      <c r="AM31" s="538"/>
      <c r="AN31" s="537"/>
      <c r="AO31" s="538"/>
      <c r="AP31" s="539"/>
      <c r="AQ31" s="540"/>
      <c r="AR31" s="541"/>
      <c r="AS31" s="561"/>
      <c r="AT31" s="562"/>
      <c r="AU31" s="543"/>
      <c r="AV31" s="543"/>
      <c r="AW31" s="544"/>
      <c r="AX31" s="545"/>
      <c r="AY31" s="545"/>
      <c r="AZ31" s="506"/>
      <c r="BA31" s="506"/>
      <c r="BB31" s="506"/>
      <c r="BC31" s="506"/>
      <c r="BD31" s="506"/>
      <c r="BE31" s="506"/>
      <c r="BF31" s="584"/>
      <c r="BG31" s="563"/>
      <c r="BH31" s="579"/>
      <c r="BI31" s="579"/>
      <c r="BJ31" s="565"/>
      <c r="BK31" s="565"/>
      <c r="BL31" s="565"/>
      <c r="BM31" s="565"/>
      <c r="BN31" s="565"/>
      <c r="BO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</row>
    <row r="32" spans="1:67" s="37" customFormat="1" ht="44.25" customHeight="1">
      <c r="A32" s="394">
        <v>26</v>
      </c>
      <c r="B32" s="612" t="s">
        <v>680</v>
      </c>
      <c r="C32" s="552" t="s">
        <v>681</v>
      </c>
      <c r="D32" s="553" t="s">
        <v>9</v>
      </c>
      <c r="E32" s="577">
        <v>0.85</v>
      </c>
      <c r="F32" s="566">
        <v>0.46319444444444446</v>
      </c>
      <c r="G32" s="556">
        <v>35</v>
      </c>
      <c r="H32" s="571">
        <v>0.5140393518518519</v>
      </c>
      <c r="I32" s="557">
        <f t="shared" si="0"/>
        <v>0.050844907407407436</v>
      </c>
      <c r="J32" s="557">
        <f t="shared" si="1"/>
        <v>0.04321817129629632</v>
      </c>
      <c r="K32" s="558">
        <v>75</v>
      </c>
      <c r="L32" s="559" t="s">
        <v>252</v>
      </c>
      <c r="M32" s="560" t="s">
        <v>252</v>
      </c>
      <c r="N32" s="586"/>
      <c r="O32" s="528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90"/>
      <c r="AI32" s="590"/>
      <c r="AJ32" s="590"/>
      <c r="AK32" s="590"/>
      <c r="AL32" s="590"/>
      <c r="AM32" s="590"/>
      <c r="AN32" s="590"/>
      <c r="AO32" s="590"/>
      <c r="AP32" s="39"/>
      <c r="AQ32" s="590"/>
      <c r="AR32" s="38"/>
      <c r="AS32" s="483"/>
      <c r="AT32" s="483"/>
      <c r="AU32" s="483"/>
      <c r="AV32" s="483"/>
      <c r="AW32" s="483"/>
      <c r="AX32" s="613"/>
      <c r="AY32" s="61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603"/>
      <c r="BL32" s="565"/>
      <c r="BN32" s="603"/>
      <c r="BO32" s="38"/>
    </row>
    <row r="33" spans="1:112" s="114" customFormat="1" ht="44.25" customHeight="1">
      <c r="A33" s="394">
        <v>27</v>
      </c>
      <c r="B33" s="408" t="s">
        <v>321</v>
      </c>
      <c r="C33" s="552" t="s">
        <v>337</v>
      </c>
      <c r="D33" s="553" t="s">
        <v>12</v>
      </c>
      <c r="E33" s="614">
        <v>0.57</v>
      </c>
      <c r="F33" s="566">
        <v>0.4375</v>
      </c>
      <c r="G33" s="570">
        <v>32</v>
      </c>
      <c r="H33" s="571">
        <v>0.5135416666666667</v>
      </c>
      <c r="I33" s="557">
        <f t="shared" si="0"/>
        <v>0.07604166666666667</v>
      </c>
      <c r="J33" s="557">
        <f t="shared" si="1"/>
        <v>0.04334375</v>
      </c>
      <c r="K33" s="558">
        <v>74</v>
      </c>
      <c r="L33" s="559">
        <v>267</v>
      </c>
      <c r="M33" s="560">
        <v>30</v>
      </c>
      <c r="N33" s="527"/>
      <c r="O33" s="528"/>
      <c r="P33" s="529"/>
      <c r="Q33" s="531"/>
      <c r="R33" s="531"/>
      <c r="S33" s="531"/>
      <c r="T33" s="530"/>
      <c r="U33" s="532"/>
      <c r="V33" s="529"/>
      <c r="W33" s="531"/>
      <c r="X33" s="531"/>
      <c r="Y33" s="531"/>
      <c r="Z33" s="516"/>
      <c r="AA33" s="534"/>
      <c r="AB33" s="516"/>
      <c r="AC33" s="534"/>
      <c r="AD33" s="516"/>
      <c r="AE33" s="534"/>
      <c r="AF33" s="533"/>
      <c r="AG33" s="533"/>
      <c r="AH33" s="533"/>
      <c r="AI33" s="533"/>
      <c r="AJ33" s="535"/>
      <c r="AK33" s="535"/>
      <c r="AL33" s="537"/>
      <c r="AM33" s="538"/>
      <c r="AN33" s="537"/>
      <c r="AO33" s="538"/>
      <c r="AP33" s="539"/>
      <c r="AQ33" s="540"/>
      <c r="AR33" s="541"/>
      <c r="AS33" s="561"/>
      <c r="AT33" s="562"/>
      <c r="AU33" s="543"/>
      <c r="AV33" s="543"/>
      <c r="AW33" s="544"/>
      <c r="AX33" s="545"/>
      <c r="AY33" s="545"/>
      <c r="AZ33" s="506"/>
      <c r="BA33" s="506"/>
      <c r="BB33" s="506"/>
      <c r="BC33" s="506"/>
      <c r="BD33" s="506"/>
      <c r="BE33" s="506"/>
      <c r="BF33" s="542"/>
      <c r="BG33" s="563"/>
      <c r="BH33" s="549"/>
      <c r="BI33" s="549"/>
      <c r="BJ33" s="549"/>
      <c r="BK33" s="572"/>
      <c r="BL33" s="572"/>
      <c r="BM33" s="565"/>
      <c r="BN33" s="565"/>
      <c r="BO33" s="39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</row>
    <row r="34" spans="1:67" ht="44.25" customHeight="1">
      <c r="A34" s="394">
        <v>28</v>
      </c>
      <c r="B34" s="612" t="s">
        <v>682</v>
      </c>
      <c r="C34" s="552" t="s">
        <v>683</v>
      </c>
      <c r="D34" s="553" t="s">
        <v>20</v>
      </c>
      <c r="E34" s="554">
        <v>0.75</v>
      </c>
      <c r="F34" s="566">
        <v>0.4513888888888889</v>
      </c>
      <c r="G34" s="615">
        <v>21</v>
      </c>
      <c r="H34" s="571">
        <v>0.5100462962962963</v>
      </c>
      <c r="I34" s="557">
        <f t="shared" si="0"/>
        <v>0.05865740740740738</v>
      </c>
      <c r="J34" s="557">
        <f t="shared" si="1"/>
        <v>0.043993055555555535</v>
      </c>
      <c r="K34" s="558">
        <v>73</v>
      </c>
      <c r="L34" s="559" t="s">
        <v>252</v>
      </c>
      <c r="M34" s="560" t="s">
        <v>252</v>
      </c>
      <c r="N34" s="586"/>
      <c r="O34" s="528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7"/>
      <c r="AB34" s="618"/>
      <c r="AC34" s="536"/>
      <c r="AD34" s="538"/>
      <c r="AE34" s="536"/>
      <c r="AF34" s="617"/>
      <c r="AG34" s="617"/>
      <c r="AH34" s="39"/>
      <c r="AI34" s="39"/>
      <c r="AJ34" s="39"/>
      <c r="AK34" s="39"/>
      <c r="AL34" s="39"/>
      <c r="AM34" s="39"/>
      <c r="AN34" s="39"/>
      <c r="AO34" s="39"/>
      <c r="AP34" s="39"/>
      <c r="AQ34" s="589"/>
      <c r="AR34" s="38"/>
      <c r="AS34" s="483"/>
      <c r="AT34" s="483"/>
      <c r="AU34" s="483"/>
      <c r="AV34" s="483"/>
      <c r="AW34" s="483"/>
      <c r="AX34" s="613"/>
      <c r="AY34" s="61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547"/>
      <c r="BN34" s="547"/>
      <c r="BO34" s="38"/>
    </row>
    <row r="35" spans="1:112" s="114" customFormat="1" ht="44.25" customHeight="1">
      <c r="A35" s="394">
        <v>29</v>
      </c>
      <c r="B35" s="395" t="s">
        <v>2</v>
      </c>
      <c r="C35" s="576" t="s">
        <v>270</v>
      </c>
      <c r="D35" s="553" t="s">
        <v>9</v>
      </c>
      <c r="E35" s="577">
        <v>0.78</v>
      </c>
      <c r="F35" s="555">
        <v>0.45625</v>
      </c>
      <c r="G35" s="556">
        <v>29</v>
      </c>
      <c r="H35" s="571">
        <v>0.5126967592592593</v>
      </c>
      <c r="I35" s="557">
        <f t="shared" si="0"/>
        <v>0.056446759259259294</v>
      </c>
      <c r="J35" s="557">
        <f t="shared" si="1"/>
        <v>0.044028472222222254</v>
      </c>
      <c r="K35" s="558">
        <v>72</v>
      </c>
      <c r="L35" s="559">
        <v>303</v>
      </c>
      <c r="M35" s="560">
        <v>25</v>
      </c>
      <c r="N35" s="527"/>
      <c r="O35" s="528"/>
      <c r="P35" s="529"/>
      <c r="Q35" s="531"/>
      <c r="R35" s="531"/>
      <c r="S35" s="531"/>
      <c r="T35" s="516"/>
      <c r="U35" s="534"/>
      <c r="V35" s="529"/>
      <c r="W35" s="531"/>
      <c r="X35" s="531"/>
      <c r="Y35" s="531"/>
      <c r="Z35" s="516"/>
      <c r="AA35" s="534"/>
      <c r="AB35" s="578"/>
      <c r="AC35" s="534"/>
      <c r="AD35" s="516"/>
      <c r="AE35" s="534"/>
      <c r="AF35" s="533"/>
      <c r="AG35" s="533"/>
      <c r="AH35" s="533"/>
      <c r="AI35" s="533"/>
      <c r="AJ35" s="535"/>
      <c r="AK35" s="535"/>
      <c r="AL35" s="537"/>
      <c r="AM35" s="536"/>
      <c r="AN35" s="537"/>
      <c r="AO35" s="619"/>
      <c r="AP35" s="539"/>
      <c r="AQ35" s="540"/>
      <c r="AR35" s="541"/>
      <c r="AS35" s="561"/>
      <c r="AT35" s="562"/>
      <c r="AU35" s="543"/>
      <c r="AV35" s="543"/>
      <c r="AW35" s="544"/>
      <c r="AX35" s="545"/>
      <c r="AY35" s="545"/>
      <c r="AZ35" s="506"/>
      <c r="BA35" s="506"/>
      <c r="BB35" s="546"/>
      <c r="BC35" s="506"/>
      <c r="BD35" s="506"/>
      <c r="BE35" s="506"/>
      <c r="BF35" s="542"/>
      <c r="BG35" s="601"/>
      <c r="BH35" s="565"/>
      <c r="BI35" s="565"/>
      <c r="BJ35" s="549"/>
      <c r="BK35" s="565"/>
      <c r="BL35" s="565"/>
      <c r="BM35" s="579"/>
      <c r="BN35" s="579"/>
      <c r="BO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</row>
    <row r="36" spans="1:112" s="114" customFormat="1" ht="44.25" customHeight="1">
      <c r="A36" s="394">
        <v>30</v>
      </c>
      <c r="B36" s="395" t="s">
        <v>249</v>
      </c>
      <c r="C36" s="552" t="s">
        <v>253</v>
      </c>
      <c r="D36" s="553" t="s">
        <v>12</v>
      </c>
      <c r="E36" s="580">
        <v>0.63</v>
      </c>
      <c r="F36" s="566">
        <v>0.44305555555555554</v>
      </c>
      <c r="G36" s="556">
        <v>30</v>
      </c>
      <c r="H36" s="571">
        <v>0.5130439814814814</v>
      </c>
      <c r="I36" s="557">
        <f t="shared" si="0"/>
        <v>0.06998842592592591</v>
      </c>
      <c r="J36" s="620" t="s">
        <v>684</v>
      </c>
      <c r="K36" s="558">
        <v>71</v>
      </c>
      <c r="L36" s="559">
        <v>291</v>
      </c>
      <c r="M36" s="560">
        <v>27</v>
      </c>
      <c r="N36" s="527"/>
      <c r="O36" s="528"/>
      <c r="P36" s="529"/>
      <c r="Q36" s="531"/>
      <c r="R36" s="531"/>
      <c r="S36" s="531"/>
      <c r="T36" s="516"/>
      <c r="U36" s="532"/>
      <c r="V36" s="529"/>
      <c r="W36" s="531"/>
      <c r="X36" s="531"/>
      <c r="Y36" s="531"/>
      <c r="Z36" s="516"/>
      <c r="AA36" s="534"/>
      <c r="AB36" s="516"/>
      <c r="AC36" s="534"/>
      <c r="AD36" s="516"/>
      <c r="AE36" s="534"/>
      <c r="AF36" s="533"/>
      <c r="AG36" s="533"/>
      <c r="AH36" s="533"/>
      <c r="AI36" s="533"/>
      <c r="AJ36" s="535"/>
      <c r="AK36" s="535"/>
      <c r="AL36" s="536"/>
      <c r="AM36" s="536"/>
      <c r="AN36" s="537"/>
      <c r="AO36" s="538"/>
      <c r="AP36" s="539"/>
      <c r="AQ36" s="540"/>
      <c r="AR36" s="541"/>
      <c r="AS36" s="561"/>
      <c r="AT36" s="562"/>
      <c r="AU36" s="543"/>
      <c r="AV36" s="543"/>
      <c r="AW36" s="544"/>
      <c r="AX36" s="545"/>
      <c r="AY36" s="545"/>
      <c r="AZ36" s="506"/>
      <c r="BA36" s="506"/>
      <c r="BB36" s="506"/>
      <c r="BC36" s="506"/>
      <c r="BD36" s="506"/>
      <c r="BE36" s="506"/>
      <c r="BF36" s="542"/>
      <c r="BG36" s="563"/>
      <c r="BH36" s="549"/>
      <c r="BI36" s="565"/>
      <c r="BJ36" s="549"/>
      <c r="BK36" s="601"/>
      <c r="BL36" s="601"/>
      <c r="BM36" s="565"/>
      <c r="BN36" s="565"/>
      <c r="BO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</row>
    <row r="37" spans="1:114" s="114" customFormat="1" ht="44.25" customHeight="1">
      <c r="A37" s="394">
        <v>31</v>
      </c>
      <c r="B37" s="612" t="s">
        <v>242</v>
      </c>
      <c r="C37" s="594" t="s">
        <v>685</v>
      </c>
      <c r="D37" s="553" t="s">
        <v>20</v>
      </c>
      <c r="E37" s="621">
        <v>0.67</v>
      </c>
      <c r="F37" s="566">
        <v>0.4465277777777778</v>
      </c>
      <c r="G37" s="556">
        <v>27</v>
      </c>
      <c r="H37" s="571">
        <v>0.512349537037037</v>
      </c>
      <c r="I37" s="557">
        <f t="shared" si="0"/>
        <v>0.0658217592592592</v>
      </c>
      <c r="J37" s="620" t="s">
        <v>686</v>
      </c>
      <c r="K37" s="558">
        <v>70</v>
      </c>
      <c r="L37" s="598">
        <v>135</v>
      </c>
      <c r="M37" s="560">
        <v>40</v>
      </c>
      <c r="N37" s="622"/>
      <c r="O37" s="528"/>
      <c r="P37" s="539"/>
      <c r="Q37" s="539"/>
      <c r="R37" s="539"/>
      <c r="S37" s="539"/>
      <c r="T37" s="542"/>
      <c r="U37" s="542"/>
      <c r="V37" s="542"/>
      <c r="W37" s="542"/>
      <c r="X37" s="542"/>
      <c r="Y37" s="542"/>
      <c r="Z37" s="516"/>
      <c r="AA37" s="534"/>
      <c r="AB37" s="623"/>
      <c r="AC37" s="534"/>
      <c r="AD37" s="534"/>
      <c r="AE37" s="534"/>
      <c r="AF37" s="542"/>
      <c r="AG37" s="542"/>
      <c r="AH37" s="542"/>
      <c r="AI37" s="542"/>
      <c r="AJ37" s="539"/>
      <c r="AK37" s="539"/>
      <c r="AL37" s="539"/>
      <c r="AM37" s="539"/>
      <c r="AN37" s="539"/>
      <c r="AO37" s="539"/>
      <c r="AP37" s="624"/>
      <c r="AQ37" s="540"/>
      <c r="AR37" s="541"/>
      <c r="AS37" s="561"/>
      <c r="AT37" s="561"/>
      <c r="AU37" s="561"/>
      <c r="AV37" s="562"/>
      <c r="AW37" s="562"/>
      <c r="AX37" s="543"/>
      <c r="AY37" s="543"/>
      <c r="AZ37" s="506"/>
      <c r="BA37" s="506"/>
      <c r="BB37" s="506"/>
      <c r="BC37" s="506"/>
      <c r="BD37" s="506"/>
      <c r="BE37" s="506"/>
      <c r="BF37" s="542"/>
      <c r="BG37" s="542"/>
      <c r="BH37" s="542"/>
      <c r="BI37" s="563"/>
      <c r="BJ37" s="563"/>
      <c r="BK37" s="565"/>
      <c r="BL37" s="565"/>
      <c r="BM37" s="549"/>
      <c r="BN37" s="549"/>
      <c r="BO37" s="112"/>
      <c r="BP37" s="112"/>
      <c r="BQ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</row>
    <row r="38" spans="1:67" s="38" customFormat="1" ht="44.25" customHeight="1">
      <c r="A38" s="394">
        <v>32</v>
      </c>
      <c r="B38" s="408" t="s">
        <v>574</v>
      </c>
      <c r="C38" s="552" t="s">
        <v>432</v>
      </c>
      <c r="D38" s="553" t="s">
        <v>9</v>
      </c>
      <c r="E38" s="554">
        <v>0.72</v>
      </c>
      <c r="F38" s="555">
        <v>0.4513888888888889</v>
      </c>
      <c r="G38" s="556">
        <v>28</v>
      </c>
      <c r="H38" s="557">
        <v>0.512662037037037</v>
      </c>
      <c r="I38" s="557">
        <f t="shared" si="0"/>
        <v>0.06127314814814816</v>
      </c>
      <c r="J38" s="557">
        <f aca="true" t="shared" si="2" ref="J38:J44">I38*E38</f>
        <v>0.04411666666666667</v>
      </c>
      <c r="K38" s="558">
        <v>69</v>
      </c>
      <c r="L38" s="559" t="s">
        <v>252</v>
      </c>
      <c r="M38" s="560" t="s">
        <v>252</v>
      </c>
      <c r="N38" s="586"/>
      <c r="O38" s="528"/>
      <c r="P38" s="616"/>
      <c r="Q38" s="587"/>
      <c r="R38" s="625"/>
      <c r="S38" s="540"/>
      <c r="T38" s="530"/>
      <c r="U38" s="532"/>
      <c r="V38" s="529"/>
      <c r="W38" s="531"/>
      <c r="X38" s="531"/>
      <c r="Y38" s="531"/>
      <c r="Z38" s="516"/>
      <c r="AA38" s="534"/>
      <c r="AB38" s="516"/>
      <c r="AC38" s="534"/>
      <c r="AD38" s="516"/>
      <c r="AE38" s="534"/>
      <c r="AF38" s="533"/>
      <c r="AG38" s="533"/>
      <c r="AH38" s="533"/>
      <c r="AI38" s="533"/>
      <c r="AJ38" s="535"/>
      <c r="AK38" s="535"/>
      <c r="AL38" s="536"/>
      <c r="AM38" s="536"/>
      <c r="AN38" s="537"/>
      <c r="AO38" s="538"/>
      <c r="AP38" s="539"/>
      <c r="AQ38" s="540"/>
      <c r="AR38" s="541"/>
      <c r="AS38" s="542"/>
      <c r="AT38" s="542"/>
      <c r="AU38" s="543"/>
      <c r="AV38" s="543"/>
      <c r="AW38" s="544"/>
      <c r="AX38" s="545"/>
      <c r="AY38" s="545"/>
      <c r="AZ38" s="506"/>
      <c r="BA38" s="546"/>
      <c r="BB38" s="546"/>
      <c r="BC38" s="546"/>
      <c r="BD38" s="546"/>
      <c r="BE38" s="506"/>
      <c r="BF38" s="483"/>
      <c r="BG38" s="483"/>
      <c r="BH38" s="547"/>
      <c r="BI38" s="548"/>
      <c r="BJ38" s="549"/>
      <c r="BK38" s="550"/>
      <c r="BL38" s="550"/>
      <c r="BM38" s="551"/>
      <c r="BN38" s="551"/>
      <c r="BO38" s="39"/>
    </row>
    <row r="39" spans="1:110" s="114" customFormat="1" ht="44.25" customHeight="1">
      <c r="A39" s="394">
        <v>33</v>
      </c>
      <c r="B39" s="395" t="s">
        <v>211</v>
      </c>
      <c r="C39" s="552" t="s">
        <v>283</v>
      </c>
      <c r="D39" s="553" t="s">
        <v>9</v>
      </c>
      <c r="E39" s="554">
        <v>0.65</v>
      </c>
      <c r="F39" s="566">
        <v>0.4444444444444444</v>
      </c>
      <c r="G39" s="556">
        <v>31</v>
      </c>
      <c r="H39" s="557">
        <v>0.5132291666666667</v>
      </c>
      <c r="I39" s="557">
        <f t="shared" si="0"/>
        <v>0.06878472222222232</v>
      </c>
      <c r="J39" s="557">
        <f t="shared" si="2"/>
        <v>0.04471006944444451</v>
      </c>
      <c r="K39" s="558">
        <v>68</v>
      </c>
      <c r="L39" s="559">
        <v>508</v>
      </c>
      <c r="M39" s="560">
        <v>8</v>
      </c>
      <c r="N39" s="527"/>
      <c r="O39" s="528"/>
      <c r="P39" s="529"/>
      <c r="Q39" s="531"/>
      <c r="R39" s="531"/>
      <c r="S39" s="531"/>
      <c r="T39" s="516"/>
      <c r="U39" s="532"/>
      <c r="V39" s="529"/>
      <c r="W39" s="531"/>
      <c r="X39" s="531"/>
      <c r="Y39" s="531"/>
      <c r="Z39" s="516"/>
      <c r="AA39" s="534"/>
      <c r="AB39" s="578"/>
      <c r="AC39" s="534"/>
      <c r="AD39" s="516"/>
      <c r="AE39" s="534"/>
      <c r="AF39" s="533"/>
      <c r="AG39" s="533"/>
      <c r="AH39" s="533"/>
      <c r="AI39" s="533"/>
      <c r="AJ39" s="535"/>
      <c r="AK39" s="535"/>
      <c r="AL39" s="537"/>
      <c r="AM39" s="538"/>
      <c r="AN39" s="537"/>
      <c r="AO39" s="538"/>
      <c r="AP39" s="539"/>
      <c r="AQ39" s="540"/>
      <c r="AR39" s="541"/>
      <c r="AS39" s="561"/>
      <c r="AT39" s="562"/>
      <c r="AU39" s="543"/>
      <c r="AV39" s="543"/>
      <c r="AW39" s="544"/>
      <c r="AX39" s="545"/>
      <c r="AY39" s="545"/>
      <c r="AZ39" s="506"/>
      <c r="BA39" s="506"/>
      <c r="BB39" s="506"/>
      <c r="BC39" s="506"/>
      <c r="BD39" s="506"/>
      <c r="BE39" s="506"/>
      <c r="BF39" s="606"/>
      <c r="BG39" s="563"/>
      <c r="BH39" s="579"/>
      <c r="BI39" s="565"/>
      <c r="BJ39" s="565"/>
      <c r="BK39" s="565"/>
      <c r="BL39" s="565"/>
      <c r="BM39" s="565"/>
      <c r="BN39" s="565"/>
      <c r="BO39" s="585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</row>
    <row r="40" spans="1:67" ht="44.25" customHeight="1">
      <c r="A40" s="394">
        <v>34</v>
      </c>
      <c r="B40" s="395" t="s">
        <v>338</v>
      </c>
      <c r="C40" s="576" t="s">
        <v>270</v>
      </c>
      <c r="D40" s="553" t="s">
        <v>23</v>
      </c>
      <c r="E40" s="577">
        <v>0.77</v>
      </c>
      <c r="F40" s="555">
        <v>0.45555555555555555</v>
      </c>
      <c r="G40" s="556">
        <v>34</v>
      </c>
      <c r="H40" s="557">
        <v>0.513738425925926</v>
      </c>
      <c r="I40" s="557">
        <f t="shared" si="0"/>
        <v>0.058182870370370454</v>
      </c>
      <c r="J40" s="557">
        <f t="shared" si="2"/>
        <v>0.04480081018518525</v>
      </c>
      <c r="K40" s="558">
        <v>67</v>
      </c>
      <c r="L40" s="559">
        <v>305</v>
      </c>
      <c r="M40" s="560">
        <v>24</v>
      </c>
      <c r="N40" s="527"/>
      <c r="O40" s="528"/>
      <c r="P40" s="529"/>
      <c r="Q40" s="531"/>
      <c r="R40" s="531"/>
      <c r="S40" s="531"/>
      <c r="T40" s="516"/>
      <c r="U40" s="532"/>
      <c r="V40" s="529"/>
      <c r="W40" s="531"/>
      <c r="X40" s="531"/>
      <c r="Y40" s="531"/>
      <c r="Z40" s="516"/>
      <c r="AA40" s="534"/>
      <c r="AB40" s="516"/>
      <c r="AC40" s="534"/>
      <c r="AD40" s="516"/>
      <c r="AE40" s="534"/>
      <c r="AF40" s="533"/>
      <c r="AG40" s="533"/>
      <c r="AH40" s="533"/>
      <c r="AI40" s="533"/>
      <c r="AJ40" s="535"/>
      <c r="AK40" s="535"/>
      <c r="AL40" s="537"/>
      <c r="AM40" s="538"/>
      <c r="AN40" s="537"/>
      <c r="AO40" s="538"/>
      <c r="AP40" s="617"/>
      <c r="AQ40" s="540"/>
      <c r="AR40" s="616"/>
      <c r="AS40" s="483"/>
      <c r="AT40" s="483"/>
      <c r="AU40" s="483"/>
      <c r="AV40" s="483"/>
      <c r="AW40" s="483"/>
      <c r="AX40" s="613"/>
      <c r="AY40" s="613"/>
      <c r="AZ40" s="546"/>
      <c r="BA40" s="546"/>
      <c r="BB40" s="546"/>
      <c r="BC40" s="546"/>
      <c r="BD40" s="546"/>
      <c r="BE40" s="546"/>
      <c r="BF40" s="483"/>
      <c r="BG40" s="483"/>
      <c r="BH40" s="483"/>
      <c r="BI40" s="483"/>
      <c r="BJ40" s="483"/>
      <c r="BK40" s="483"/>
      <c r="BL40" s="483"/>
      <c r="BM40" s="547"/>
      <c r="BN40" s="547"/>
      <c r="BO40" s="626"/>
    </row>
    <row r="41" spans="1:112" s="114" customFormat="1" ht="44.25" customHeight="1">
      <c r="A41" s="394">
        <v>35</v>
      </c>
      <c r="B41" s="612" t="s">
        <v>291</v>
      </c>
      <c r="C41" s="552" t="s">
        <v>333</v>
      </c>
      <c r="D41" s="553" t="s">
        <v>268</v>
      </c>
      <c r="E41" s="554">
        <v>0.72</v>
      </c>
      <c r="F41" s="555">
        <v>0.4513888888888889</v>
      </c>
      <c r="G41" s="556">
        <v>33</v>
      </c>
      <c r="H41" s="557">
        <v>0.5136574074074074</v>
      </c>
      <c r="I41" s="557">
        <f t="shared" si="0"/>
        <v>0.0622685185185185</v>
      </c>
      <c r="J41" s="557">
        <f t="shared" si="2"/>
        <v>0.04483333333333332</v>
      </c>
      <c r="K41" s="558">
        <v>66</v>
      </c>
      <c r="L41" s="559">
        <v>303</v>
      </c>
      <c r="M41" s="560">
        <v>26</v>
      </c>
      <c r="N41" s="527"/>
      <c r="O41" s="528"/>
      <c r="P41" s="529"/>
      <c r="Q41" s="531"/>
      <c r="R41" s="531"/>
      <c r="S41" s="531"/>
      <c r="T41" s="596"/>
      <c r="U41" s="596"/>
      <c r="V41" s="529"/>
      <c r="W41" s="531"/>
      <c r="X41" s="531"/>
      <c r="Y41" s="531"/>
      <c r="Z41" s="542"/>
      <c r="AA41" s="530"/>
      <c r="AB41" s="516"/>
      <c r="AC41" s="569"/>
      <c r="AD41" s="516"/>
      <c r="AE41" s="569"/>
      <c r="AF41" s="542"/>
      <c r="AG41" s="542"/>
      <c r="AH41" s="542"/>
      <c r="AI41" s="542"/>
      <c r="AJ41" s="627"/>
      <c r="AK41" s="627"/>
      <c r="AL41" s="628"/>
      <c r="AM41" s="628"/>
      <c r="AN41" s="627"/>
      <c r="AO41" s="627"/>
      <c r="AP41" s="590"/>
      <c r="AQ41" s="589"/>
      <c r="AR41" s="38"/>
      <c r="AS41" s="561"/>
      <c r="AT41" s="562"/>
      <c r="AU41" s="543"/>
      <c r="AV41" s="543"/>
      <c r="AW41" s="544"/>
      <c r="AX41" s="545"/>
      <c r="AY41" s="545"/>
      <c r="AZ41" s="542"/>
      <c r="BA41" s="593"/>
      <c r="BB41" s="629"/>
      <c r="BC41" s="593"/>
      <c r="BD41" s="593"/>
      <c r="BE41" s="593"/>
      <c r="BF41" s="542"/>
      <c r="BG41" s="563"/>
      <c r="BH41" s="565"/>
      <c r="BI41" s="565"/>
      <c r="BJ41" s="565"/>
      <c r="BK41" s="565"/>
      <c r="BL41" s="565"/>
      <c r="BN41" s="565"/>
      <c r="BO41" s="39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</row>
    <row r="42" spans="1:67" ht="44.25" customHeight="1">
      <c r="A42" s="394">
        <v>36</v>
      </c>
      <c r="B42" s="395" t="s">
        <v>294</v>
      </c>
      <c r="C42" s="552" t="s">
        <v>306</v>
      </c>
      <c r="D42" s="553" t="s">
        <v>23</v>
      </c>
      <c r="E42" s="630">
        <v>0.67</v>
      </c>
      <c r="F42" s="566">
        <v>0.4465277777777778</v>
      </c>
      <c r="G42" s="631">
        <v>36</v>
      </c>
      <c r="H42" s="557">
        <v>0.5157986111111111</v>
      </c>
      <c r="I42" s="557">
        <f t="shared" si="0"/>
        <v>0.06927083333333334</v>
      </c>
      <c r="J42" s="557">
        <f t="shared" si="2"/>
        <v>0.046411458333333336</v>
      </c>
      <c r="K42" s="558">
        <v>65</v>
      </c>
      <c r="L42" s="559">
        <v>522</v>
      </c>
      <c r="M42" s="560">
        <v>5</v>
      </c>
      <c r="N42" s="527"/>
      <c r="O42" s="528"/>
      <c r="P42" s="529"/>
      <c r="Q42" s="531"/>
      <c r="R42" s="531"/>
      <c r="S42" s="531"/>
      <c r="T42" s="516"/>
      <c r="U42" s="534"/>
      <c r="V42" s="529"/>
      <c r="W42" s="531"/>
      <c r="X42" s="531"/>
      <c r="Y42" s="531"/>
      <c r="Z42" s="516"/>
      <c r="AA42" s="534"/>
      <c r="AB42" s="578"/>
      <c r="AC42" s="534"/>
      <c r="AD42" s="516"/>
      <c r="AE42" s="534"/>
      <c r="AF42" s="533"/>
      <c r="AG42" s="533"/>
      <c r="AH42" s="533"/>
      <c r="AI42" s="533"/>
      <c r="AJ42" s="535"/>
      <c r="AK42" s="535"/>
      <c r="AL42" s="537"/>
      <c r="AM42" s="538"/>
      <c r="AN42" s="537"/>
      <c r="AO42" s="538"/>
      <c r="AP42" s="539"/>
      <c r="AQ42" s="540"/>
      <c r="AR42" s="541"/>
      <c r="AS42" s="583"/>
      <c r="AT42" s="583"/>
      <c r="AU42" s="583"/>
      <c r="AV42" s="583"/>
      <c r="AW42" s="544"/>
      <c r="AX42" s="545"/>
      <c r="AY42" s="545"/>
      <c r="AZ42" s="506"/>
      <c r="BA42" s="546"/>
      <c r="BB42" s="546"/>
      <c r="BC42" s="546"/>
      <c r="BD42" s="546"/>
      <c r="BE42" s="506"/>
      <c r="BF42" s="584"/>
      <c r="BG42" s="483"/>
      <c r="BH42" s="483"/>
      <c r="BI42" s="483"/>
      <c r="BJ42" s="565"/>
      <c r="BK42" s="579"/>
      <c r="BL42" s="579"/>
      <c r="BM42" s="549"/>
      <c r="BN42" s="549"/>
      <c r="BO42" s="112"/>
    </row>
    <row r="43" spans="1:112" s="114" customFormat="1" ht="44.25" customHeight="1">
      <c r="A43" s="394">
        <v>37</v>
      </c>
      <c r="B43" s="395" t="s">
        <v>186</v>
      </c>
      <c r="C43" s="552" t="s">
        <v>274</v>
      </c>
      <c r="D43" s="553" t="s">
        <v>10</v>
      </c>
      <c r="E43" s="632">
        <v>0.76</v>
      </c>
      <c r="F43" s="555">
        <v>0.4548611111111111</v>
      </c>
      <c r="G43" s="631">
        <v>37</v>
      </c>
      <c r="H43" s="557">
        <v>0.5165972222222223</v>
      </c>
      <c r="I43" s="557">
        <f t="shared" si="0"/>
        <v>0.06173611111111116</v>
      </c>
      <c r="J43" s="557">
        <f t="shared" si="2"/>
        <v>0.04691944444444448</v>
      </c>
      <c r="K43" s="558">
        <v>64</v>
      </c>
      <c r="L43" s="559">
        <v>487</v>
      </c>
      <c r="M43" s="560">
        <v>16</v>
      </c>
      <c r="N43" s="527"/>
      <c r="O43" s="528"/>
      <c r="P43" s="529"/>
      <c r="Q43" s="531"/>
      <c r="R43" s="531"/>
      <c r="S43" s="531"/>
      <c r="T43" s="516"/>
      <c r="U43" s="534"/>
      <c r="V43" s="529"/>
      <c r="W43" s="531"/>
      <c r="X43" s="531"/>
      <c r="Y43" s="531"/>
      <c r="Z43" s="516"/>
      <c r="AA43" s="534"/>
      <c r="AB43" s="516"/>
      <c r="AC43" s="534"/>
      <c r="AD43" s="516"/>
      <c r="AE43" s="534"/>
      <c r="AF43" s="533"/>
      <c r="AG43" s="533"/>
      <c r="AH43" s="533"/>
      <c r="AI43" s="533"/>
      <c r="AJ43" s="535"/>
      <c r="AK43" s="535"/>
      <c r="AL43" s="537"/>
      <c r="AM43" s="538"/>
      <c r="AN43" s="537"/>
      <c r="AO43" s="538"/>
      <c r="AP43" s="539"/>
      <c r="AQ43" s="540"/>
      <c r="AR43" s="540"/>
      <c r="AS43" s="561"/>
      <c r="AT43" s="562"/>
      <c r="AU43" s="543"/>
      <c r="AV43" s="543"/>
      <c r="AW43" s="544"/>
      <c r="AX43" s="545"/>
      <c r="AY43" s="545"/>
      <c r="AZ43" s="506"/>
      <c r="BA43" s="506"/>
      <c r="BB43" s="506"/>
      <c r="BC43" s="506"/>
      <c r="BD43" s="506"/>
      <c r="BE43" s="506"/>
      <c r="BF43" s="542"/>
      <c r="BG43" s="563"/>
      <c r="BH43" s="565"/>
      <c r="BI43" s="565"/>
      <c r="BJ43" s="565"/>
      <c r="BK43" s="565"/>
      <c r="BL43" s="565"/>
      <c r="BM43" s="565"/>
      <c r="BN43" s="565"/>
      <c r="BO43" s="585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</row>
    <row r="44" spans="1:112" s="114" customFormat="1" ht="44.25" customHeight="1">
      <c r="A44" s="394">
        <v>38</v>
      </c>
      <c r="B44" s="395" t="s">
        <v>296</v>
      </c>
      <c r="C44" s="552" t="s">
        <v>331</v>
      </c>
      <c r="D44" s="553" t="s">
        <v>14</v>
      </c>
      <c r="E44" s="630">
        <v>0.63</v>
      </c>
      <c r="F44" s="566">
        <v>0.44305555555555554</v>
      </c>
      <c r="G44" s="631">
        <v>38</v>
      </c>
      <c r="H44" s="557">
        <v>0.5219444444444444</v>
      </c>
      <c r="I44" s="557">
        <f t="shared" si="0"/>
        <v>0.0788888888888889</v>
      </c>
      <c r="J44" s="557">
        <f t="shared" si="2"/>
        <v>0.04970000000000001</v>
      </c>
      <c r="K44" s="558">
        <v>63</v>
      </c>
      <c r="L44" s="559">
        <v>452</v>
      </c>
      <c r="M44" s="560">
        <v>17</v>
      </c>
      <c r="N44" s="527"/>
      <c r="O44" s="528"/>
      <c r="P44" s="529"/>
      <c r="Q44" s="531"/>
      <c r="R44" s="531"/>
      <c r="S44" s="531"/>
      <c r="T44" s="516"/>
      <c r="U44" s="532"/>
      <c r="V44" s="529"/>
      <c r="W44" s="531"/>
      <c r="X44" s="531"/>
      <c r="Y44" s="531"/>
      <c r="Z44" s="516"/>
      <c r="AA44" s="534"/>
      <c r="AB44" s="516"/>
      <c r="AC44" s="534"/>
      <c r="AD44" s="516"/>
      <c r="AE44" s="534"/>
      <c r="AF44" s="533"/>
      <c r="AG44" s="533"/>
      <c r="AH44" s="533"/>
      <c r="AI44" s="533"/>
      <c r="AJ44" s="535"/>
      <c r="AK44" s="535"/>
      <c r="AL44" s="537"/>
      <c r="AM44" s="538"/>
      <c r="AN44" s="537"/>
      <c r="AO44" s="538"/>
      <c r="AP44" s="539"/>
      <c r="AQ44" s="540"/>
      <c r="AR44" s="541"/>
      <c r="AS44" s="561"/>
      <c r="AT44" s="562"/>
      <c r="AU44" s="543"/>
      <c r="AV44" s="543"/>
      <c r="AW44" s="544"/>
      <c r="AX44" s="545"/>
      <c r="AY44" s="545"/>
      <c r="AZ44" s="506"/>
      <c r="BA44" s="506"/>
      <c r="BB44" s="506"/>
      <c r="BC44" s="506"/>
      <c r="BD44" s="506"/>
      <c r="BE44" s="506"/>
      <c r="BF44" s="542"/>
      <c r="BG44" s="601"/>
      <c r="BH44" s="549"/>
      <c r="BI44" s="579"/>
      <c r="BJ44" s="565"/>
      <c r="BK44" s="572"/>
      <c r="BL44" s="572"/>
      <c r="BM44" s="549"/>
      <c r="BN44" s="549"/>
      <c r="BO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</row>
    <row r="45" spans="1:112" s="114" customFormat="1" ht="30" customHeight="1">
      <c r="A45" s="394">
        <v>39</v>
      </c>
      <c r="B45" s="52" t="s">
        <v>226</v>
      </c>
      <c r="C45" s="594" t="s">
        <v>253</v>
      </c>
      <c r="D45" s="553" t="s">
        <v>9</v>
      </c>
      <c r="E45" s="630">
        <v>0.65</v>
      </c>
      <c r="F45" s="566">
        <v>0.4444444444444444</v>
      </c>
      <c r="G45" s="631"/>
      <c r="H45" s="557" t="s">
        <v>324</v>
      </c>
      <c r="I45" s="557"/>
      <c r="J45" s="557"/>
      <c r="K45" s="558">
        <v>0</v>
      </c>
      <c r="L45" s="559">
        <v>161</v>
      </c>
      <c r="M45" s="560">
        <v>38</v>
      </c>
      <c r="N45" s="527"/>
      <c r="O45" s="528"/>
      <c r="P45" s="529"/>
      <c r="Q45" s="531"/>
      <c r="R45" s="531"/>
      <c r="S45" s="531"/>
      <c r="T45" s="516"/>
      <c r="U45" s="534"/>
      <c r="V45" s="529"/>
      <c r="W45" s="531"/>
      <c r="X45" s="531"/>
      <c r="Y45" s="531"/>
      <c r="Z45" s="516"/>
      <c r="AA45" s="534"/>
      <c r="AB45" s="516"/>
      <c r="AC45" s="534"/>
      <c r="AD45" s="516"/>
      <c r="AE45" s="534"/>
      <c r="AF45" s="530"/>
      <c r="AG45" s="530"/>
      <c r="AH45" s="530"/>
      <c r="AI45" s="530"/>
      <c r="AJ45" s="540"/>
      <c r="AK45" s="540"/>
      <c r="AL45" s="540"/>
      <c r="AM45" s="539"/>
      <c r="AN45" s="536"/>
      <c r="AO45" s="538"/>
      <c r="AP45" s="539"/>
      <c r="AQ45" s="540"/>
      <c r="AR45" s="541"/>
      <c r="AS45" s="561"/>
      <c r="AT45" s="562"/>
      <c r="AU45" s="543"/>
      <c r="AV45" s="543"/>
      <c r="AW45" s="544"/>
      <c r="AX45" s="545"/>
      <c r="AY45" s="545"/>
      <c r="AZ45" s="506"/>
      <c r="BA45" s="506"/>
      <c r="BB45" s="506"/>
      <c r="BC45" s="506"/>
      <c r="BD45" s="506"/>
      <c r="BE45" s="506"/>
      <c r="BF45" s="542"/>
      <c r="BG45" s="563"/>
      <c r="BH45" s="565"/>
      <c r="BI45" s="549"/>
      <c r="BJ45" s="565"/>
      <c r="BK45" s="565"/>
      <c r="BL45" s="565"/>
      <c r="BM45" s="565"/>
      <c r="BN45" s="565"/>
      <c r="BO45" s="585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</row>
    <row r="46" spans="1:110" s="114" customFormat="1" ht="30" customHeight="1">
      <c r="A46" s="394">
        <v>40</v>
      </c>
      <c r="B46" s="52" t="s">
        <v>221</v>
      </c>
      <c r="C46" s="594" t="s">
        <v>267</v>
      </c>
      <c r="D46" s="553" t="s">
        <v>9</v>
      </c>
      <c r="E46" s="630">
        <v>0.69</v>
      </c>
      <c r="F46" s="566">
        <v>0.4486111111111111</v>
      </c>
      <c r="G46" s="631"/>
      <c r="H46" s="557" t="s">
        <v>324</v>
      </c>
      <c r="I46" s="557"/>
      <c r="J46" s="557"/>
      <c r="K46" s="558">
        <v>0</v>
      </c>
      <c r="L46" s="559">
        <v>420</v>
      </c>
      <c r="M46" s="560">
        <v>19</v>
      </c>
      <c r="N46" s="527"/>
      <c r="O46" s="528"/>
      <c r="P46" s="529"/>
      <c r="Q46" s="531"/>
      <c r="R46" s="531"/>
      <c r="S46" s="531"/>
      <c r="T46" s="516"/>
      <c r="U46" s="534"/>
      <c r="V46" s="529"/>
      <c r="W46" s="531"/>
      <c r="X46" s="531"/>
      <c r="Y46" s="531"/>
      <c r="Z46" s="516"/>
      <c r="AA46" s="534"/>
      <c r="AB46" s="578"/>
      <c r="AC46" s="534"/>
      <c r="AD46" s="516"/>
      <c r="AE46" s="534"/>
      <c r="AF46" s="533"/>
      <c r="AG46" s="533"/>
      <c r="AH46" s="533"/>
      <c r="AI46" s="533"/>
      <c r="AJ46" s="618"/>
      <c r="AK46" s="535"/>
      <c r="AL46" s="537"/>
      <c r="AM46" s="538"/>
      <c r="AN46" s="537"/>
      <c r="AO46" s="538"/>
      <c r="AP46" s="539"/>
      <c r="AQ46" s="540"/>
      <c r="AR46" s="541"/>
      <c r="AS46" s="561"/>
      <c r="AT46" s="562"/>
      <c r="AU46" s="543"/>
      <c r="AV46" s="543"/>
      <c r="AW46" s="544"/>
      <c r="AX46" s="545"/>
      <c r="AY46" s="545"/>
      <c r="AZ46" s="506"/>
      <c r="BA46" s="546"/>
      <c r="BB46" s="506"/>
      <c r="BC46" s="506"/>
      <c r="BD46" s="506"/>
      <c r="BE46" s="506"/>
      <c r="BF46" s="542"/>
      <c r="BG46" s="601"/>
      <c r="BH46" s="549"/>
      <c r="BI46" s="579"/>
      <c r="BJ46" s="565"/>
      <c r="BK46" s="563"/>
      <c r="BL46" s="563"/>
      <c r="BM46" s="565"/>
      <c r="BN46" s="565"/>
      <c r="BO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</row>
    <row r="47" spans="1:114" s="38" customFormat="1" ht="30" customHeight="1">
      <c r="A47" s="394">
        <v>41</v>
      </c>
      <c r="B47" s="52" t="s">
        <v>293</v>
      </c>
      <c r="C47" s="594" t="s">
        <v>304</v>
      </c>
      <c r="D47" s="553" t="s">
        <v>9</v>
      </c>
      <c r="E47" s="633">
        <v>0.7</v>
      </c>
      <c r="F47" s="555">
        <v>0.44930555555555557</v>
      </c>
      <c r="G47" s="631"/>
      <c r="H47" s="557" t="s">
        <v>324</v>
      </c>
      <c r="I47" s="557"/>
      <c r="J47" s="557"/>
      <c r="K47" s="558">
        <v>0</v>
      </c>
      <c r="L47" s="559">
        <v>96</v>
      </c>
      <c r="M47" s="560">
        <v>41</v>
      </c>
      <c r="N47" s="527"/>
      <c r="O47" s="528"/>
      <c r="P47" s="529"/>
      <c r="Q47" s="531"/>
      <c r="R47" s="531"/>
      <c r="S47" s="531"/>
      <c r="T47" s="542"/>
      <c r="U47" s="534"/>
      <c r="V47" s="529"/>
      <c r="W47" s="529"/>
      <c r="X47" s="529"/>
      <c r="Y47" s="529"/>
      <c r="Z47" s="516"/>
      <c r="AA47" s="534"/>
      <c r="AB47" s="578"/>
      <c r="AC47" s="534"/>
      <c r="AD47" s="534"/>
      <c r="AE47" s="534"/>
      <c r="AF47" s="533"/>
      <c r="AG47" s="533"/>
      <c r="AH47" s="533"/>
      <c r="AI47" s="533"/>
      <c r="AJ47" s="535"/>
      <c r="AK47" s="535"/>
      <c r="AL47" s="634"/>
      <c r="AM47" s="634"/>
      <c r="AN47" s="537"/>
      <c r="AO47" s="635"/>
      <c r="AP47" s="597"/>
      <c r="AQ47" s="540"/>
      <c r="AR47" s="540"/>
      <c r="AS47" s="561"/>
      <c r="AT47" s="562"/>
      <c r="AU47" s="543"/>
      <c r="AV47" s="543"/>
      <c r="AW47" s="636"/>
      <c r="AX47" s="543"/>
      <c r="AY47" s="543"/>
      <c r="AZ47" s="637"/>
      <c r="BA47" s="506"/>
      <c r="BB47" s="506"/>
      <c r="BC47" s="506"/>
      <c r="BD47" s="506"/>
      <c r="BE47" s="506"/>
      <c r="BF47" s="542"/>
      <c r="BG47" s="563"/>
      <c r="BH47" s="564"/>
      <c r="BI47" s="565"/>
      <c r="BJ47" s="565"/>
      <c r="BK47" s="565"/>
      <c r="BL47" s="565"/>
      <c r="BM47" s="579"/>
      <c r="BN47" s="579"/>
      <c r="BO47" s="638"/>
      <c r="BQ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</row>
    <row r="48" spans="1:112" s="114" customFormat="1" ht="30" customHeight="1">
      <c r="A48" s="394">
        <v>42</v>
      </c>
      <c r="B48" s="52" t="s">
        <v>196</v>
      </c>
      <c r="C48" s="552" t="s">
        <v>273</v>
      </c>
      <c r="D48" s="553" t="s">
        <v>52</v>
      </c>
      <c r="E48" s="630">
        <v>0.7</v>
      </c>
      <c r="F48" s="555">
        <v>0.44930555555555557</v>
      </c>
      <c r="G48" s="556"/>
      <c r="H48" s="557" t="s">
        <v>324</v>
      </c>
      <c r="I48" s="557"/>
      <c r="J48" s="557"/>
      <c r="K48" s="558">
        <v>0</v>
      </c>
      <c r="L48" s="559">
        <v>258</v>
      </c>
      <c r="M48" s="560">
        <v>31</v>
      </c>
      <c r="N48" s="527"/>
      <c r="O48" s="528"/>
      <c r="P48" s="529"/>
      <c r="Q48" s="531"/>
      <c r="R48" s="531"/>
      <c r="S48" s="531"/>
      <c r="T48" s="516"/>
      <c r="U48" s="532"/>
      <c r="V48" s="529"/>
      <c r="W48" s="531"/>
      <c r="X48" s="531"/>
      <c r="Y48" s="531"/>
      <c r="Z48" s="516"/>
      <c r="AA48" s="534"/>
      <c r="AB48" s="578"/>
      <c r="AC48" s="534"/>
      <c r="AD48" s="534"/>
      <c r="AE48" s="534"/>
      <c r="AF48" s="533"/>
      <c r="AG48" s="533"/>
      <c r="AH48" s="533"/>
      <c r="AI48" s="533"/>
      <c r="AJ48" s="535"/>
      <c r="AK48" s="535"/>
      <c r="AL48" s="536"/>
      <c r="AM48" s="536"/>
      <c r="AN48" s="537"/>
      <c r="AO48" s="538"/>
      <c r="AP48" s="539"/>
      <c r="AQ48" s="540"/>
      <c r="AR48" s="541"/>
      <c r="AS48" s="561"/>
      <c r="AT48" s="562"/>
      <c r="AU48" s="543"/>
      <c r="AV48" s="543"/>
      <c r="AW48" s="544"/>
      <c r="AX48" s="545"/>
      <c r="AY48" s="545"/>
      <c r="AZ48" s="506"/>
      <c r="BA48" s="506"/>
      <c r="BB48" s="506"/>
      <c r="BC48" s="506"/>
      <c r="BD48" s="506"/>
      <c r="BE48" s="506"/>
      <c r="BF48" s="542"/>
      <c r="BG48" s="572"/>
      <c r="BH48" s="549"/>
      <c r="BI48" s="565"/>
      <c r="BJ48" s="579"/>
      <c r="BK48" s="549"/>
      <c r="BL48" s="549"/>
      <c r="BM48" s="565"/>
      <c r="BN48" s="565"/>
      <c r="BO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</row>
    <row r="49" spans="1:112" s="38" customFormat="1" ht="30" customHeight="1">
      <c r="A49" s="394">
        <v>43</v>
      </c>
      <c r="B49" s="52" t="s">
        <v>193</v>
      </c>
      <c r="C49" s="552" t="s">
        <v>273</v>
      </c>
      <c r="D49" s="553" t="s">
        <v>23</v>
      </c>
      <c r="E49" s="554">
        <v>0.73</v>
      </c>
      <c r="F49" s="639">
        <v>0.45208333333333334</v>
      </c>
      <c r="G49" s="556"/>
      <c r="H49" s="557" t="s">
        <v>324</v>
      </c>
      <c r="I49" s="557"/>
      <c r="J49" s="557"/>
      <c r="K49" s="558">
        <v>0</v>
      </c>
      <c r="L49" s="559">
        <v>180</v>
      </c>
      <c r="M49" s="560">
        <v>37</v>
      </c>
      <c r="N49" s="527"/>
      <c r="O49" s="528"/>
      <c r="P49" s="529"/>
      <c r="Q49" s="530"/>
      <c r="R49" s="531"/>
      <c r="S49" s="531"/>
      <c r="T49" s="516"/>
      <c r="U49" s="532"/>
      <c r="V49" s="529"/>
      <c r="W49" s="529"/>
      <c r="X49" s="529"/>
      <c r="Y49" s="529"/>
      <c r="Z49" s="516"/>
      <c r="AA49" s="534"/>
      <c r="AB49" s="578"/>
      <c r="AC49" s="534"/>
      <c r="AD49" s="516"/>
      <c r="AE49" s="534"/>
      <c r="AF49" s="533"/>
      <c r="AG49" s="533"/>
      <c r="AH49" s="533"/>
      <c r="AI49" s="533"/>
      <c r="AJ49" s="535"/>
      <c r="AK49" s="535"/>
      <c r="AL49" s="536"/>
      <c r="AM49" s="536"/>
      <c r="AN49" s="537"/>
      <c r="AO49" s="538"/>
      <c r="AP49" s="539"/>
      <c r="AQ49" s="540"/>
      <c r="AR49" s="541"/>
      <c r="AS49" s="561"/>
      <c r="AT49" s="562"/>
      <c r="AU49" s="543"/>
      <c r="AV49" s="543"/>
      <c r="AW49" s="544"/>
      <c r="AX49" s="545"/>
      <c r="AY49" s="545"/>
      <c r="AZ49" s="506"/>
      <c r="BA49" s="506"/>
      <c r="BB49" s="506"/>
      <c r="BC49" s="506"/>
      <c r="BD49" s="506"/>
      <c r="BE49" s="506"/>
      <c r="BF49" s="584"/>
      <c r="BG49" s="572"/>
      <c r="BH49" s="579"/>
      <c r="BI49" s="549"/>
      <c r="BJ49" s="565"/>
      <c r="BK49" s="549"/>
      <c r="BL49" s="549"/>
      <c r="BM49" s="565"/>
      <c r="BN49" s="565"/>
      <c r="BO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</row>
    <row r="50" spans="1:67" ht="30" customHeight="1">
      <c r="A50" s="394">
        <v>44</v>
      </c>
      <c r="B50" s="52" t="s">
        <v>257</v>
      </c>
      <c r="C50" s="576" t="s">
        <v>332</v>
      </c>
      <c r="D50" s="553" t="s">
        <v>9</v>
      </c>
      <c r="E50" s="554">
        <v>0.76</v>
      </c>
      <c r="F50" s="639">
        <v>0.4548611111111111</v>
      </c>
      <c r="G50" s="640"/>
      <c r="H50" s="557" t="s">
        <v>324</v>
      </c>
      <c r="I50" s="557"/>
      <c r="J50" s="557"/>
      <c r="K50" s="641">
        <v>0</v>
      </c>
      <c r="L50" s="559">
        <v>257</v>
      </c>
      <c r="M50" s="560">
        <v>32</v>
      </c>
      <c r="N50" s="527"/>
      <c r="O50" s="528"/>
      <c r="P50" s="529"/>
      <c r="Q50" s="531"/>
      <c r="R50" s="531"/>
      <c r="S50" s="531"/>
      <c r="T50" s="516"/>
      <c r="U50" s="532"/>
      <c r="V50" s="529"/>
      <c r="W50" s="531"/>
      <c r="X50" s="531"/>
      <c r="Y50" s="531"/>
      <c r="Z50" s="516"/>
      <c r="AA50" s="534"/>
      <c r="AB50" s="578"/>
      <c r="AC50" s="534"/>
      <c r="AD50" s="516"/>
      <c r="AE50" s="534"/>
      <c r="AF50" s="533"/>
      <c r="AG50" s="533"/>
      <c r="AH50" s="533"/>
      <c r="AI50" s="533"/>
      <c r="AJ50" s="535"/>
      <c r="AK50" s="535"/>
      <c r="AL50" s="536"/>
      <c r="AM50" s="536"/>
      <c r="AN50" s="537"/>
      <c r="AO50" s="538"/>
      <c r="AP50" s="539"/>
      <c r="AQ50" s="540"/>
      <c r="AR50" s="541"/>
      <c r="AS50" s="542"/>
      <c r="AT50" s="542"/>
      <c r="AU50" s="542"/>
      <c r="AV50" s="543"/>
      <c r="AW50" s="544"/>
      <c r="AX50" s="545"/>
      <c r="AY50" s="545"/>
      <c r="AZ50" s="506"/>
      <c r="BA50" s="506"/>
      <c r="BB50" s="546"/>
      <c r="BC50" s="546"/>
      <c r="BD50" s="546"/>
      <c r="BE50" s="546"/>
      <c r="BF50" s="483"/>
      <c r="BG50" s="483"/>
      <c r="BH50" s="483"/>
      <c r="BI50" s="565"/>
      <c r="BJ50" s="549"/>
      <c r="BK50" s="565"/>
      <c r="BL50" s="565"/>
      <c r="BM50" s="579"/>
      <c r="BN50" s="579"/>
      <c r="BO50" s="112"/>
    </row>
    <row r="51" spans="1:112" s="114" customFormat="1" ht="30" customHeight="1" thickBot="1">
      <c r="A51" s="394">
        <v>45</v>
      </c>
      <c r="B51" s="340" t="s">
        <v>687</v>
      </c>
      <c r="C51" s="552" t="s">
        <v>270</v>
      </c>
      <c r="D51" s="553" t="s">
        <v>9</v>
      </c>
      <c r="E51" s="554">
        <v>0.75</v>
      </c>
      <c r="F51" s="639">
        <v>0.4534722222222222</v>
      </c>
      <c r="G51" s="556"/>
      <c r="H51" s="642" t="s">
        <v>187</v>
      </c>
      <c r="I51" s="557"/>
      <c r="J51" s="557"/>
      <c r="K51" s="558">
        <v>82</v>
      </c>
      <c r="L51" s="559">
        <v>488</v>
      </c>
      <c r="M51" s="560">
        <v>15</v>
      </c>
      <c r="N51" s="527"/>
      <c r="O51" s="528"/>
      <c r="P51" s="529"/>
      <c r="Q51" s="531"/>
      <c r="R51" s="531"/>
      <c r="S51" s="531"/>
      <c r="T51" s="516"/>
      <c r="U51" s="534"/>
      <c r="V51" s="529"/>
      <c r="W51" s="531"/>
      <c r="X51" s="531"/>
      <c r="Y51" s="531"/>
      <c r="Z51" s="516"/>
      <c r="AA51" s="534"/>
      <c r="AB51" s="578"/>
      <c r="AC51" s="534"/>
      <c r="AD51" s="516"/>
      <c r="AE51" s="534"/>
      <c r="AF51" s="533"/>
      <c r="AG51" s="533"/>
      <c r="AH51" s="533"/>
      <c r="AI51" s="533"/>
      <c r="AJ51" s="535"/>
      <c r="AK51" s="535"/>
      <c r="AL51" s="537"/>
      <c r="AM51" s="536"/>
      <c r="AN51" s="537"/>
      <c r="AO51" s="538"/>
      <c r="AP51" s="539"/>
      <c r="AQ51" s="540"/>
      <c r="AR51" s="541"/>
      <c r="AS51" s="561"/>
      <c r="AT51" s="562"/>
      <c r="AU51" s="543"/>
      <c r="AV51" s="543"/>
      <c r="AW51" s="544"/>
      <c r="AX51" s="545"/>
      <c r="AY51" s="545"/>
      <c r="AZ51" s="506"/>
      <c r="BA51" s="506"/>
      <c r="BB51" s="506"/>
      <c r="BC51" s="506"/>
      <c r="BD51" s="506"/>
      <c r="BE51" s="506"/>
      <c r="BF51" s="542"/>
      <c r="BG51" s="601"/>
      <c r="BH51" s="565"/>
      <c r="BI51" s="565"/>
      <c r="BJ51" s="549"/>
      <c r="BK51" s="565"/>
      <c r="BL51" s="565"/>
      <c r="BM51" s="565"/>
      <c r="BN51" s="565"/>
      <c r="BO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</row>
    <row r="52" spans="1:112" s="38" customFormat="1" ht="42" customHeight="1" thickTop="1">
      <c r="A52" s="643"/>
      <c r="B52" s="1261" t="s">
        <v>355</v>
      </c>
      <c r="C52" s="1262"/>
      <c r="D52" s="1262"/>
      <c r="E52" s="644"/>
      <c r="F52" s="645"/>
      <c r="G52" s="646"/>
      <c r="H52" s="647"/>
      <c r="I52" s="1263" t="s">
        <v>688</v>
      </c>
      <c r="J52" s="1264"/>
      <c r="K52" s="1264"/>
      <c r="L52" s="1264"/>
      <c r="M52" s="1265"/>
      <c r="N52" s="648"/>
      <c r="P52" s="605"/>
      <c r="Q52" s="530"/>
      <c r="R52" s="605"/>
      <c r="S52" s="531"/>
      <c r="T52" s="516"/>
      <c r="U52" s="532"/>
      <c r="V52" s="529"/>
      <c r="W52" s="529"/>
      <c r="X52" s="529"/>
      <c r="Y52" s="529"/>
      <c r="Z52" s="516"/>
      <c r="AA52" s="534"/>
      <c r="AB52" s="578"/>
      <c r="AC52" s="534"/>
      <c r="AD52" s="516"/>
      <c r="AE52" s="534"/>
      <c r="AF52" s="533"/>
      <c r="AG52" s="533"/>
      <c r="AH52" s="533"/>
      <c r="AI52" s="533"/>
      <c r="AJ52" s="535"/>
      <c r="AK52" s="535"/>
      <c r="AL52" s="536"/>
      <c r="AM52" s="536"/>
      <c r="AN52" s="537"/>
      <c r="AO52" s="538"/>
      <c r="AP52" s="539"/>
      <c r="AQ52" s="540"/>
      <c r="AR52" s="541"/>
      <c r="AS52" s="561"/>
      <c r="AT52" s="562"/>
      <c r="AU52" s="543"/>
      <c r="AV52" s="543"/>
      <c r="AW52" s="544"/>
      <c r="AX52" s="545"/>
      <c r="AY52" s="545"/>
      <c r="AZ52" s="506"/>
      <c r="BA52" s="506"/>
      <c r="BB52" s="506"/>
      <c r="BC52" s="506"/>
      <c r="BD52" s="506"/>
      <c r="BE52" s="506"/>
      <c r="BF52" s="606"/>
      <c r="BG52" s="563"/>
      <c r="BH52" s="549"/>
      <c r="BI52" s="549"/>
      <c r="BJ52" s="549"/>
      <c r="BK52" s="601"/>
      <c r="BL52" s="601"/>
      <c r="BM52" s="565"/>
      <c r="BN52" s="565"/>
      <c r="BO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</row>
    <row r="53" spans="1:112" s="38" customFormat="1" ht="42" customHeight="1">
      <c r="A53" s="649"/>
      <c r="B53" s="1266" t="s">
        <v>689</v>
      </c>
      <c r="C53" s="1266"/>
      <c r="D53" s="1266"/>
      <c r="E53" s="1266"/>
      <c r="F53" s="1266"/>
      <c r="G53" s="1266"/>
      <c r="H53" s="1267"/>
      <c r="I53" s="1268" t="s">
        <v>690</v>
      </c>
      <c r="J53" s="1269"/>
      <c r="K53" s="1269"/>
      <c r="L53" s="1269"/>
      <c r="M53" s="1270"/>
      <c r="N53" s="648"/>
      <c r="P53" s="605"/>
      <c r="Q53" s="530"/>
      <c r="R53" s="605"/>
      <c r="S53" s="531"/>
      <c r="T53" s="516"/>
      <c r="U53" s="532"/>
      <c r="V53" s="529"/>
      <c r="W53" s="529"/>
      <c r="X53" s="529"/>
      <c r="Y53" s="529"/>
      <c r="Z53" s="516"/>
      <c r="AA53" s="534"/>
      <c r="AB53" s="578"/>
      <c r="AC53" s="534"/>
      <c r="AD53" s="516"/>
      <c r="AE53" s="534"/>
      <c r="AF53" s="533"/>
      <c r="AG53" s="533"/>
      <c r="AH53" s="533"/>
      <c r="AI53" s="533"/>
      <c r="AJ53" s="535"/>
      <c r="AK53" s="535"/>
      <c r="AL53" s="536"/>
      <c r="AM53" s="536"/>
      <c r="AN53" s="537"/>
      <c r="AO53" s="538"/>
      <c r="AP53" s="539"/>
      <c r="AQ53" s="540"/>
      <c r="AR53" s="541"/>
      <c r="AS53" s="561"/>
      <c r="AT53" s="562"/>
      <c r="AU53" s="543"/>
      <c r="AV53" s="543"/>
      <c r="AW53" s="544"/>
      <c r="AX53" s="545"/>
      <c r="AY53" s="545"/>
      <c r="AZ53" s="506"/>
      <c r="BA53" s="506"/>
      <c r="BB53" s="506"/>
      <c r="BC53" s="506"/>
      <c r="BD53" s="506"/>
      <c r="BE53" s="506"/>
      <c r="BF53" s="606"/>
      <c r="BG53" s="563"/>
      <c r="BH53" s="549"/>
      <c r="BI53" s="549"/>
      <c r="BJ53" s="549"/>
      <c r="BK53" s="601"/>
      <c r="BL53" s="601"/>
      <c r="BM53" s="565"/>
      <c r="BN53" s="565"/>
      <c r="BO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</row>
    <row r="54" spans="1:112" s="38" customFormat="1" ht="42" customHeight="1" thickBot="1">
      <c r="A54" s="650"/>
      <c r="B54" s="1253" t="s">
        <v>691</v>
      </c>
      <c r="C54" s="1253"/>
      <c r="D54" s="1253"/>
      <c r="E54" s="1253"/>
      <c r="F54" s="1253"/>
      <c r="G54" s="1253"/>
      <c r="H54" s="1254"/>
      <c r="I54" s="1255" t="s">
        <v>692</v>
      </c>
      <c r="J54" s="1256"/>
      <c r="K54" s="1256"/>
      <c r="L54" s="1256"/>
      <c r="M54" s="1257"/>
      <c r="N54" s="648"/>
      <c r="P54" s="605"/>
      <c r="Q54" s="530"/>
      <c r="R54" s="605"/>
      <c r="S54" s="531"/>
      <c r="T54" s="516"/>
      <c r="U54" s="532"/>
      <c r="V54" s="529"/>
      <c r="W54" s="529"/>
      <c r="X54" s="529"/>
      <c r="Y54" s="529"/>
      <c r="Z54" s="516"/>
      <c r="AA54" s="534"/>
      <c r="AB54" s="578"/>
      <c r="AC54" s="534"/>
      <c r="AD54" s="516"/>
      <c r="AE54" s="534"/>
      <c r="AF54" s="533"/>
      <c r="AG54" s="533"/>
      <c r="AH54" s="533"/>
      <c r="AI54" s="533"/>
      <c r="AJ54" s="535"/>
      <c r="AK54" s="535"/>
      <c r="AL54" s="536"/>
      <c r="AM54" s="536"/>
      <c r="AN54" s="537"/>
      <c r="AO54" s="538"/>
      <c r="AP54" s="539"/>
      <c r="AQ54" s="540"/>
      <c r="AR54" s="541"/>
      <c r="AS54" s="561"/>
      <c r="AT54" s="562"/>
      <c r="AU54" s="543"/>
      <c r="AV54" s="543"/>
      <c r="AW54" s="544"/>
      <c r="AX54" s="545"/>
      <c r="AY54" s="545"/>
      <c r="AZ54" s="506"/>
      <c r="BA54" s="506"/>
      <c r="BB54" s="506"/>
      <c r="BC54" s="506"/>
      <c r="BD54" s="506"/>
      <c r="BE54" s="506"/>
      <c r="BF54" s="606"/>
      <c r="BG54" s="563"/>
      <c r="BH54" s="549"/>
      <c r="BI54" s="549"/>
      <c r="BJ54" s="549"/>
      <c r="BK54" s="601"/>
      <c r="BL54" s="601"/>
      <c r="BM54" s="565"/>
      <c r="BN54" s="565"/>
      <c r="BO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</row>
    <row r="55" ht="14.25" thickTop="1">
      <c r="BO55" s="38"/>
    </row>
    <row r="56" ht="13.5">
      <c r="BO56" s="38"/>
    </row>
    <row r="57" ht="13.5">
      <c r="BO57" s="38"/>
    </row>
    <row r="58" ht="13.5">
      <c r="BO58" s="38"/>
    </row>
    <row r="59" ht="13.5">
      <c r="BO59" s="38"/>
    </row>
    <row r="60" ht="13.5">
      <c r="BO60" s="38"/>
    </row>
    <row r="61" ht="13.5">
      <c r="BO61" s="38"/>
    </row>
    <row r="62" ht="13.5">
      <c r="BO62" s="38"/>
    </row>
    <row r="63" ht="13.5">
      <c r="BO63" s="38"/>
    </row>
    <row r="64" ht="13.5">
      <c r="BO64" s="38"/>
    </row>
    <row r="65" ht="13.5">
      <c r="BO65" s="38"/>
    </row>
    <row r="66" ht="13.5">
      <c r="BO66" s="38"/>
    </row>
    <row r="67" ht="13.5">
      <c r="BO67" s="38"/>
    </row>
    <row r="68" ht="13.5">
      <c r="BO68" s="38"/>
    </row>
    <row r="69" ht="13.5">
      <c r="BO69" s="38"/>
    </row>
    <row r="70" ht="13.5">
      <c r="BO70" s="38"/>
    </row>
    <row r="71" ht="13.5">
      <c r="BO71" s="38"/>
    </row>
    <row r="72" ht="13.5">
      <c r="BO72" s="38"/>
    </row>
    <row r="73" ht="13.5">
      <c r="BO73" s="38"/>
    </row>
    <row r="74" ht="13.5">
      <c r="BO74" s="38"/>
    </row>
    <row r="75" ht="13.5">
      <c r="BO75" s="38"/>
    </row>
    <row r="76" ht="13.5">
      <c r="BO76" s="38"/>
    </row>
    <row r="77" ht="13.5">
      <c r="BO77" s="38"/>
    </row>
    <row r="78" ht="13.5">
      <c r="BO78" s="38"/>
    </row>
    <row r="79" ht="13.5">
      <c r="BO79" s="38"/>
    </row>
    <row r="80" ht="13.5">
      <c r="BO80" s="38"/>
    </row>
    <row r="81" ht="13.5">
      <c r="BO81" s="38"/>
    </row>
    <row r="82" ht="13.5">
      <c r="BO82" s="38"/>
    </row>
    <row r="83" ht="13.5">
      <c r="BO83" s="38"/>
    </row>
    <row r="84" ht="13.5">
      <c r="BO84" s="38"/>
    </row>
    <row r="85" ht="13.5">
      <c r="BO85" s="38"/>
    </row>
    <row r="86" ht="13.5">
      <c r="BO86" s="38"/>
    </row>
    <row r="87" ht="13.5">
      <c r="BO87" s="38"/>
    </row>
    <row r="88" ht="13.5">
      <c r="BO88" s="38"/>
    </row>
    <row r="89" ht="13.5">
      <c r="BO89" s="38"/>
    </row>
    <row r="90" ht="13.5">
      <c r="BO90" s="38"/>
    </row>
    <row r="91" ht="13.5">
      <c r="BO91" s="38"/>
    </row>
    <row r="92" ht="13.5">
      <c r="BO92" s="38"/>
    </row>
    <row r="93" ht="13.5">
      <c r="BO93" s="38"/>
    </row>
    <row r="94" ht="13.5">
      <c r="BO94" s="38"/>
    </row>
    <row r="95" ht="13.5">
      <c r="BO95" s="38"/>
    </row>
    <row r="96" ht="13.5">
      <c r="BO96" s="38"/>
    </row>
    <row r="97" ht="13.5">
      <c r="BO97" s="38"/>
    </row>
    <row r="98" ht="13.5">
      <c r="BO98" s="38"/>
    </row>
    <row r="99" ht="13.5">
      <c r="BO99" s="38"/>
    </row>
    <row r="100" ht="13.5">
      <c r="BO100" s="38"/>
    </row>
    <row r="101" ht="13.5">
      <c r="BO101" s="38"/>
    </row>
    <row r="102" ht="13.5">
      <c r="BO102" s="38"/>
    </row>
    <row r="103" ht="13.5">
      <c r="BO103" s="38"/>
    </row>
    <row r="104" ht="13.5">
      <c r="BO104" s="38"/>
    </row>
    <row r="105" ht="13.5">
      <c r="BO105" s="38"/>
    </row>
    <row r="106" ht="13.5">
      <c r="BO106" s="38"/>
    </row>
    <row r="107" ht="13.5">
      <c r="BO107" s="38"/>
    </row>
    <row r="108" ht="13.5">
      <c r="BO108" s="38"/>
    </row>
    <row r="109" ht="13.5">
      <c r="BO109" s="38"/>
    </row>
    <row r="110" ht="13.5">
      <c r="BO110" s="38"/>
    </row>
    <row r="111" ht="13.5">
      <c r="BO111" s="38"/>
    </row>
    <row r="112" ht="13.5">
      <c r="BO112" s="38"/>
    </row>
    <row r="113" ht="13.5">
      <c r="BO113" s="38"/>
    </row>
    <row r="114" ht="13.5">
      <c r="BO114" s="38"/>
    </row>
    <row r="115" ht="13.5">
      <c r="BO115" s="38"/>
    </row>
    <row r="116" ht="13.5">
      <c r="BO116" s="38"/>
    </row>
    <row r="117" ht="13.5">
      <c r="BO117" s="38"/>
    </row>
    <row r="118" ht="13.5">
      <c r="BO118" s="38"/>
    </row>
    <row r="119" ht="13.5">
      <c r="BO119" s="38"/>
    </row>
    <row r="120" ht="13.5">
      <c r="BO120" s="38"/>
    </row>
    <row r="121" ht="13.5">
      <c r="BO121" s="38"/>
    </row>
    <row r="122" ht="13.5">
      <c r="BO122" s="38"/>
    </row>
    <row r="123" ht="13.5">
      <c r="BO123" s="38"/>
    </row>
    <row r="124" ht="13.5">
      <c r="BO124" s="38"/>
    </row>
    <row r="125" ht="13.5">
      <c r="BO125" s="38"/>
    </row>
    <row r="126" ht="13.5">
      <c r="BO126" s="38"/>
    </row>
    <row r="127" ht="13.5">
      <c r="BO127" s="38"/>
    </row>
    <row r="128" ht="13.5">
      <c r="BO128" s="38"/>
    </row>
    <row r="129" ht="13.5">
      <c r="BO129" s="38"/>
    </row>
    <row r="130" ht="13.5">
      <c r="BO130" s="38"/>
    </row>
    <row r="131" ht="13.5">
      <c r="BO131" s="38"/>
    </row>
    <row r="132" ht="13.5">
      <c r="BO132" s="38"/>
    </row>
    <row r="133" ht="13.5">
      <c r="BO133" s="38"/>
    </row>
    <row r="134" ht="13.5">
      <c r="BO134" s="38"/>
    </row>
    <row r="135" ht="13.5">
      <c r="BO135" s="38"/>
    </row>
    <row r="136" ht="13.5">
      <c r="BO136" s="38"/>
    </row>
    <row r="137" ht="13.5">
      <c r="BO137" s="38"/>
    </row>
    <row r="138" ht="13.5">
      <c r="BO138" s="38"/>
    </row>
    <row r="139" ht="13.5">
      <c r="BO139" s="38"/>
    </row>
    <row r="140" ht="13.5">
      <c r="BO140" s="38"/>
    </row>
    <row r="141" ht="13.5">
      <c r="BO141" s="38"/>
    </row>
    <row r="142" ht="13.5">
      <c r="BO142" s="38"/>
    </row>
    <row r="143" ht="13.5">
      <c r="BO143" s="38"/>
    </row>
    <row r="144" ht="13.5">
      <c r="BO144" s="38"/>
    </row>
    <row r="145" ht="13.5">
      <c r="BO145" s="38"/>
    </row>
    <row r="146" ht="13.5">
      <c r="BO146" s="38"/>
    </row>
    <row r="147" ht="13.5">
      <c r="BO147" s="38"/>
    </row>
    <row r="148" ht="13.5">
      <c r="BO148" s="38"/>
    </row>
    <row r="149" ht="13.5">
      <c r="BO149" s="38"/>
    </row>
    <row r="150" ht="13.5">
      <c r="BO150" s="38"/>
    </row>
    <row r="151" ht="13.5">
      <c r="BO151" s="38"/>
    </row>
    <row r="152" ht="13.5">
      <c r="BO152" s="38"/>
    </row>
    <row r="153" ht="13.5">
      <c r="BO153" s="38"/>
    </row>
    <row r="154" ht="13.5">
      <c r="BO154" s="38"/>
    </row>
    <row r="155" ht="13.5">
      <c r="BO155" s="38"/>
    </row>
    <row r="156" ht="13.5">
      <c r="BO156" s="38"/>
    </row>
    <row r="157" ht="13.5">
      <c r="BO157" s="38"/>
    </row>
    <row r="158" ht="13.5">
      <c r="BO158" s="38"/>
    </row>
    <row r="159" ht="13.5">
      <c r="BO159" s="38"/>
    </row>
    <row r="160" ht="13.5">
      <c r="BO160" s="38"/>
    </row>
    <row r="161" ht="13.5">
      <c r="BO161" s="38"/>
    </row>
    <row r="162" ht="13.5">
      <c r="BO162" s="38"/>
    </row>
    <row r="163" ht="13.5">
      <c r="BO163" s="38"/>
    </row>
    <row r="164" ht="13.5">
      <c r="BO164" s="38"/>
    </row>
    <row r="165" ht="13.5">
      <c r="BO165" s="38"/>
    </row>
    <row r="166" ht="13.5">
      <c r="BO166" s="38"/>
    </row>
    <row r="167" ht="13.5">
      <c r="BO167" s="38"/>
    </row>
    <row r="168" ht="13.5">
      <c r="BO168" s="38"/>
    </row>
    <row r="169" ht="13.5">
      <c r="BO169" s="38"/>
    </row>
    <row r="170" ht="13.5">
      <c r="BO170" s="38"/>
    </row>
    <row r="171" ht="13.5">
      <c r="BO171" s="38"/>
    </row>
    <row r="172" ht="13.5">
      <c r="BO172" s="38"/>
    </row>
    <row r="173" ht="13.5">
      <c r="BO173" s="38"/>
    </row>
    <row r="174" ht="13.5">
      <c r="BO174" s="38"/>
    </row>
    <row r="175" ht="13.5">
      <c r="BO175" s="38"/>
    </row>
    <row r="176" ht="13.5">
      <c r="BO176" s="38"/>
    </row>
    <row r="177" ht="13.5">
      <c r="BO177" s="38"/>
    </row>
    <row r="178" ht="13.5">
      <c r="BO178" s="38"/>
    </row>
    <row r="179" ht="13.5">
      <c r="BO179" s="38"/>
    </row>
    <row r="180" ht="13.5">
      <c r="BO180" s="38"/>
    </row>
    <row r="181" ht="13.5">
      <c r="BO181" s="38"/>
    </row>
    <row r="182" ht="13.5">
      <c r="BO182" s="38"/>
    </row>
    <row r="183" ht="13.5">
      <c r="BO183" s="38"/>
    </row>
    <row r="184" ht="13.5">
      <c r="BO184" s="38"/>
    </row>
    <row r="185" ht="13.5">
      <c r="BO185" s="38"/>
    </row>
    <row r="186" ht="13.5">
      <c r="BO186" s="38"/>
    </row>
    <row r="187" ht="13.5">
      <c r="BO187" s="38"/>
    </row>
    <row r="188" ht="13.5">
      <c r="BO188" s="38"/>
    </row>
    <row r="189" ht="13.5">
      <c r="BO189" s="38"/>
    </row>
    <row r="190" ht="13.5">
      <c r="BO190" s="38"/>
    </row>
    <row r="191" ht="13.5">
      <c r="BO191" s="38"/>
    </row>
    <row r="192" ht="13.5">
      <c r="BO192" s="38"/>
    </row>
    <row r="193" ht="13.5">
      <c r="BO193" s="38"/>
    </row>
    <row r="194" ht="13.5">
      <c r="BO194" s="38"/>
    </row>
    <row r="195" ht="13.5">
      <c r="BO195" s="38"/>
    </row>
    <row r="196" ht="13.5">
      <c r="BO196" s="38"/>
    </row>
    <row r="197" ht="13.5">
      <c r="BO197" s="38"/>
    </row>
    <row r="198" ht="13.5">
      <c r="BO198" s="38"/>
    </row>
    <row r="199" ht="13.5">
      <c r="BO199" s="38"/>
    </row>
    <row r="200" ht="13.5">
      <c r="BO200" s="38"/>
    </row>
    <row r="201" ht="13.5">
      <c r="BO201" s="38"/>
    </row>
    <row r="202" ht="13.5">
      <c r="BO202" s="38"/>
    </row>
    <row r="203" ht="13.5">
      <c r="BO203" s="38"/>
    </row>
    <row r="204" ht="13.5">
      <c r="BO204" s="38"/>
    </row>
    <row r="205" ht="13.5">
      <c r="BO205" s="38"/>
    </row>
    <row r="206" ht="13.5">
      <c r="BO206" s="38"/>
    </row>
    <row r="207" ht="13.5">
      <c r="BO207" s="38"/>
    </row>
    <row r="208" ht="13.5">
      <c r="BO208" s="38"/>
    </row>
    <row r="209" ht="13.5">
      <c r="BO209" s="38"/>
    </row>
    <row r="210" ht="13.5">
      <c r="BO210" s="38"/>
    </row>
    <row r="211" ht="13.5">
      <c r="BO211" s="38"/>
    </row>
    <row r="212" ht="13.5">
      <c r="BO212" s="38"/>
    </row>
    <row r="213" ht="13.5">
      <c r="BO213" s="38"/>
    </row>
    <row r="214" ht="13.5">
      <c r="BO214" s="38"/>
    </row>
    <row r="215" ht="13.5">
      <c r="BO215" s="38"/>
    </row>
    <row r="216" ht="13.5">
      <c r="BO216" s="38"/>
    </row>
    <row r="217" ht="13.5">
      <c r="BO217" s="38"/>
    </row>
    <row r="218" ht="13.5">
      <c r="BO218" s="38"/>
    </row>
    <row r="219" ht="13.5">
      <c r="BO219" s="38"/>
    </row>
    <row r="220" ht="13.5">
      <c r="BO220" s="38"/>
    </row>
    <row r="221" ht="13.5">
      <c r="BO221" s="38"/>
    </row>
    <row r="222" ht="13.5">
      <c r="BO222" s="38"/>
    </row>
    <row r="223" ht="13.5">
      <c r="BO223" s="38"/>
    </row>
    <row r="224" ht="13.5">
      <c r="BO224" s="38"/>
    </row>
    <row r="225" ht="13.5">
      <c r="BO225" s="38"/>
    </row>
    <row r="226" ht="13.5">
      <c r="BO226" s="38"/>
    </row>
    <row r="227" ht="13.5">
      <c r="BO227" s="38"/>
    </row>
    <row r="228" ht="13.5">
      <c r="BO228" s="38"/>
    </row>
    <row r="229" ht="13.5">
      <c r="BO229" s="38"/>
    </row>
    <row r="230" ht="13.5">
      <c r="BO230" s="38"/>
    </row>
    <row r="231" ht="13.5">
      <c r="BO231" s="38"/>
    </row>
    <row r="232" ht="13.5">
      <c r="BO232" s="38"/>
    </row>
    <row r="233" ht="13.5">
      <c r="BO233" s="38"/>
    </row>
    <row r="234" ht="13.5">
      <c r="BO234" s="38"/>
    </row>
    <row r="235" ht="13.5">
      <c r="BO235" s="38"/>
    </row>
    <row r="236" ht="13.5">
      <c r="BO236" s="38"/>
    </row>
    <row r="237" ht="13.5">
      <c r="BO237" s="38"/>
    </row>
    <row r="238" ht="13.5">
      <c r="BO238" s="38"/>
    </row>
    <row r="239" ht="13.5">
      <c r="BO239" s="38"/>
    </row>
    <row r="240" ht="13.5">
      <c r="BO240" s="38"/>
    </row>
    <row r="241" ht="13.5">
      <c r="BO241" s="38"/>
    </row>
    <row r="242" ht="13.5">
      <c r="BO242" s="38"/>
    </row>
    <row r="243" ht="13.5">
      <c r="BO243" s="38"/>
    </row>
    <row r="244" ht="13.5">
      <c r="BO244" s="38"/>
    </row>
    <row r="245" ht="13.5">
      <c r="BO245" s="38"/>
    </row>
    <row r="246" ht="13.5">
      <c r="BO246" s="38"/>
    </row>
    <row r="247" ht="13.5">
      <c r="BO247" s="38"/>
    </row>
    <row r="248" ht="13.5">
      <c r="BO248" s="38"/>
    </row>
    <row r="249" ht="13.5">
      <c r="BO249" s="38"/>
    </row>
    <row r="250" ht="13.5">
      <c r="BO250" s="38"/>
    </row>
    <row r="251" ht="13.5">
      <c r="BO251" s="38"/>
    </row>
    <row r="252" ht="13.5">
      <c r="BO252" s="38"/>
    </row>
    <row r="253" ht="13.5">
      <c r="BO253" s="38"/>
    </row>
    <row r="254" ht="13.5">
      <c r="BO254" s="38"/>
    </row>
    <row r="255" ht="13.5">
      <c r="BO255" s="38"/>
    </row>
    <row r="256" ht="13.5">
      <c r="BO256" s="38"/>
    </row>
    <row r="257" ht="13.5">
      <c r="BO257" s="38"/>
    </row>
    <row r="258" ht="13.5">
      <c r="BO258" s="38"/>
    </row>
    <row r="259" ht="13.5">
      <c r="BO259" s="38"/>
    </row>
    <row r="260" ht="13.5">
      <c r="BO260" s="38"/>
    </row>
    <row r="261" ht="13.5">
      <c r="BO261" s="38"/>
    </row>
    <row r="262" ht="13.5">
      <c r="BO262" s="38"/>
    </row>
    <row r="263" ht="13.5">
      <c r="BO263" s="38"/>
    </row>
    <row r="264" ht="13.5">
      <c r="BO264" s="38"/>
    </row>
    <row r="265" ht="13.5">
      <c r="BO265" s="38"/>
    </row>
    <row r="266" ht="13.5">
      <c r="BO266" s="38"/>
    </row>
    <row r="267" ht="13.5">
      <c r="BO267" s="38"/>
    </row>
    <row r="268" ht="13.5">
      <c r="BO268" s="38"/>
    </row>
    <row r="269" ht="13.5">
      <c r="BO269" s="38"/>
    </row>
    <row r="270" ht="13.5">
      <c r="BO270" s="38"/>
    </row>
    <row r="271" ht="13.5">
      <c r="BO271" s="38"/>
    </row>
    <row r="272" ht="13.5">
      <c r="BO272" s="38"/>
    </row>
    <row r="273" ht="13.5">
      <c r="BO273" s="38"/>
    </row>
    <row r="274" ht="13.5">
      <c r="BO274" s="38"/>
    </row>
    <row r="275" ht="13.5">
      <c r="BO275" s="38"/>
    </row>
    <row r="276" ht="13.5">
      <c r="BO276" s="38"/>
    </row>
    <row r="277" ht="13.5">
      <c r="BO277" s="38"/>
    </row>
    <row r="278" ht="13.5">
      <c r="BO278" s="38"/>
    </row>
    <row r="279" ht="13.5">
      <c r="BO279" s="38"/>
    </row>
    <row r="280" ht="13.5">
      <c r="BO280" s="38"/>
    </row>
    <row r="281" ht="13.5">
      <c r="BO281" s="38"/>
    </row>
    <row r="282" ht="13.5">
      <c r="BO282" s="38"/>
    </row>
    <row r="283" ht="13.5">
      <c r="BO283" s="38"/>
    </row>
    <row r="284" ht="13.5">
      <c r="BO284" s="38"/>
    </row>
    <row r="285" ht="13.5">
      <c r="BO285" s="38"/>
    </row>
  </sheetData>
  <sheetProtection/>
  <mergeCells count="46">
    <mergeCell ref="C1:E1"/>
    <mergeCell ref="A2:B3"/>
    <mergeCell ref="C2:I3"/>
    <mergeCell ref="J2:M2"/>
    <mergeCell ref="AT2:AU2"/>
    <mergeCell ref="AW2:BC2"/>
    <mergeCell ref="L5:M5"/>
    <mergeCell ref="BD2:BG2"/>
    <mergeCell ref="BI2:BJ2"/>
    <mergeCell ref="BM2:BO2"/>
    <mergeCell ref="J3:M3"/>
    <mergeCell ref="AT3:AU3"/>
    <mergeCell ref="AW3:BC3"/>
    <mergeCell ref="BD3:BG3"/>
    <mergeCell ref="BI3:BJ3"/>
    <mergeCell ref="BM3:BO3"/>
    <mergeCell ref="AD5:AE5"/>
    <mergeCell ref="A4:B4"/>
    <mergeCell ref="C4:I4"/>
    <mergeCell ref="J4:M4"/>
    <mergeCell ref="B5:B6"/>
    <mergeCell ref="C5:C6"/>
    <mergeCell ref="D5:D6"/>
    <mergeCell ref="E5:E6"/>
    <mergeCell ref="G5:G6"/>
    <mergeCell ref="K5:K6"/>
    <mergeCell ref="AL5:AM5"/>
    <mergeCell ref="AN5:AO5"/>
    <mergeCell ref="AP5:AR5"/>
    <mergeCell ref="AS5:AY5"/>
    <mergeCell ref="AZ5:BE5"/>
    <mergeCell ref="P5:S5"/>
    <mergeCell ref="T5:U5"/>
    <mergeCell ref="V5:Y5"/>
    <mergeCell ref="Z5:AA5"/>
    <mergeCell ref="AB5:AC5"/>
    <mergeCell ref="B54:H54"/>
    <mergeCell ref="I54:M54"/>
    <mergeCell ref="BF5:BL5"/>
    <mergeCell ref="BM5:BN5"/>
    <mergeCell ref="BO5:BO6"/>
    <mergeCell ref="B52:D52"/>
    <mergeCell ref="I52:M52"/>
    <mergeCell ref="B53:H53"/>
    <mergeCell ref="I53:M53"/>
    <mergeCell ref="AF5:AK5"/>
  </mergeCells>
  <printOptions horizontalCentered="1" verticalCentered="1"/>
  <pageMargins left="0.1968503937007874" right="0" top="0" bottom="0" header="0.11811023622047245" footer="0"/>
  <pageSetup fitToHeight="10" orientation="portrait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zoomScale="50" zoomScaleNormal="75" zoomScaleSheetLayoutView="50" zoomScalePageLayoutView="0" workbookViewId="0" topLeftCell="A1">
      <selection activeCell="U27" sqref="U27"/>
    </sheetView>
  </sheetViews>
  <sheetFormatPr defaultColWidth="9.00390625" defaultRowHeight="13.5"/>
  <cols>
    <col min="1" max="1" width="12.125" style="1" customWidth="1"/>
    <col min="2" max="2" width="43.125" style="1" customWidth="1"/>
    <col min="3" max="4" width="15.25390625" style="1" customWidth="1"/>
    <col min="5" max="5" width="15.125" style="1" customWidth="1"/>
    <col min="6" max="6" width="14.625" style="1" customWidth="1"/>
    <col min="7" max="7" width="12.625" style="1" customWidth="1"/>
    <col min="8" max="9" width="14.375" style="1" customWidth="1"/>
    <col min="10" max="10" width="26.625" style="1" customWidth="1"/>
    <col min="11" max="13" width="15.375" style="1" customWidth="1"/>
    <col min="14" max="16384" width="9.00390625" style="1" customWidth="1"/>
  </cols>
  <sheetData>
    <row r="1" spans="3:5" ht="6.75" customHeight="1" thickBot="1">
      <c r="C1" s="1051"/>
      <c r="D1" s="1051"/>
      <c r="E1" s="1051"/>
    </row>
    <row r="2" spans="1:13" s="114" customFormat="1" ht="44.25" customHeight="1" thickTop="1">
      <c r="A2" s="651"/>
      <c r="B2" s="1336" t="s">
        <v>408</v>
      </c>
      <c r="C2" s="1337" t="s">
        <v>693</v>
      </c>
      <c r="D2" s="1338"/>
      <c r="E2" s="1338"/>
      <c r="F2" s="1338"/>
      <c r="G2" s="1338"/>
      <c r="H2" s="1338"/>
      <c r="I2" s="1338"/>
      <c r="J2" s="1339"/>
      <c r="K2" s="1293" t="s">
        <v>694</v>
      </c>
      <c r="L2" s="1250"/>
      <c r="M2" s="1250"/>
    </row>
    <row r="3" spans="1:13" s="114" customFormat="1" ht="36.75" customHeight="1" thickBot="1">
      <c r="A3" s="651"/>
      <c r="B3" s="1336"/>
      <c r="C3" s="1340"/>
      <c r="D3" s="1341"/>
      <c r="E3" s="1341"/>
      <c r="F3" s="1341"/>
      <c r="G3" s="1341"/>
      <c r="H3" s="1341"/>
      <c r="I3" s="1341"/>
      <c r="J3" s="1342"/>
      <c r="K3" s="1293" t="s">
        <v>695</v>
      </c>
      <c r="L3" s="1250"/>
      <c r="M3" s="1250"/>
    </row>
    <row r="4" spans="1:13" s="114" customFormat="1" ht="42.75" customHeight="1" thickBot="1" thickTop="1">
      <c r="A4" s="652"/>
      <c r="B4" s="652"/>
      <c r="C4" s="1343" t="s">
        <v>696</v>
      </c>
      <c r="D4" s="1343"/>
      <c r="E4" s="1343"/>
      <c r="F4" s="1343"/>
      <c r="G4" s="1343"/>
      <c r="H4" s="1343"/>
      <c r="I4" s="1343"/>
      <c r="J4" s="1343"/>
      <c r="K4" s="1276" t="s">
        <v>697</v>
      </c>
      <c r="L4" s="1276"/>
      <c r="M4" s="1276"/>
    </row>
    <row r="5" spans="1:13" s="114" customFormat="1" ht="29.25" customHeight="1" thickTop="1">
      <c r="A5" s="653" t="s">
        <v>326</v>
      </c>
      <c r="B5" s="1326" t="s">
        <v>265</v>
      </c>
      <c r="C5" s="1328" t="s">
        <v>266</v>
      </c>
      <c r="D5" s="1328" t="s">
        <v>311</v>
      </c>
      <c r="E5" s="1330" t="s">
        <v>276</v>
      </c>
      <c r="F5" s="1332" t="s">
        <v>278</v>
      </c>
      <c r="G5" s="654"/>
      <c r="H5" s="654" t="s">
        <v>301</v>
      </c>
      <c r="I5" s="654"/>
      <c r="J5" s="1334" t="s">
        <v>282</v>
      </c>
      <c r="K5" s="1316" t="s">
        <v>401</v>
      </c>
      <c r="L5" s="1318" t="s">
        <v>698</v>
      </c>
      <c r="M5" s="1319"/>
    </row>
    <row r="6" spans="1:13" s="114" customFormat="1" ht="29.25" customHeight="1" thickBot="1">
      <c r="A6" s="655" t="s">
        <v>254</v>
      </c>
      <c r="B6" s="1327"/>
      <c r="C6" s="1329"/>
      <c r="D6" s="1329"/>
      <c r="E6" s="1331"/>
      <c r="F6" s="1333"/>
      <c r="G6" s="656" t="s">
        <v>279</v>
      </c>
      <c r="H6" s="656" t="s">
        <v>280</v>
      </c>
      <c r="I6" s="656" t="s">
        <v>281</v>
      </c>
      <c r="J6" s="1335"/>
      <c r="K6" s="1317"/>
      <c r="L6" s="657" t="s">
        <v>1</v>
      </c>
      <c r="M6" s="658" t="s">
        <v>254</v>
      </c>
    </row>
    <row r="7" spans="1:30" s="114" customFormat="1" ht="37.5" customHeight="1">
      <c r="A7" s="381">
        <v>1</v>
      </c>
      <c r="B7" s="382" t="s">
        <v>565</v>
      </c>
      <c r="C7" s="518" t="s">
        <v>561</v>
      </c>
      <c r="D7" s="519" t="s">
        <v>12</v>
      </c>
      <c r="E7" s="520">
        <v>0.71</v>
      </c>
      <c r="F7" s="522">
        <v>3</v>
      </c>
      <c r="G7" s="659">
        <v>2</v>
      </c>
      <c r="H7" s="659">
        <v>32</v>
      </c>
      <c r="I7" s="659">
        <v>25</v>
      </c>
      <c r="J7" s="660">
        <f aca="true" t="shared" si="0" ref="J7:J47">(G7*3600+H7*60+I7)*E7</f>
        <v>6492.95</v>
      </c>
      <c r="K7" s="661">
        <v>100</v>
      </c>
      <c r="L7" s="662">
        <v>677</v>
      </c>
      <c r="M7" s="661">
        <v>1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28" s="114" customFormat="1" ht="37.5" customHeight="1">
      <c r="A8" s="394">
        <v>2</v>
      </c>
      <c r="B8" s="395" t="s">
        <v>583</v>
      </c>
      <c r="C8" s="552" t="s">
        <v>584</v>
      </c>
      <c r="D8" s="553" t="s">
        <v>12</v>
      </c>
      <c r="E8" s="554">
        <v>0.7</v>
      </c>
      <c r="F8" s="556">
        <v>13</v>
      </c>
      <c r="G8" s="663">
        <v>2</v>
      </c>
      <c r="H8" s="570">
        <v>36</v>
      </c>
      <c r="I8" s="570">
        <v>15</v>
      </c>
      <c r="J8" s="664">
        <f t="shared" si="0"/>
        <v>6562.5</v>
      </c>
      <c r="K8" s="665">
        <v>99</v>
      </c>
      <c r="L8" s="598">
        <v>538</v>
      </c>
      <c r="M8" s="665">
        <v>18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30" s="114" customFormat="1" ht="37.5" customHeight="1">
      <c r="A9" s="394">
        <v>3</v>
      </c>
      <c r="B9" s="395" t="s">
        <v>619</v>
      </c>
      <c r="C9" s="552" t="s">
        <v>620</v>
      </c>
      <c r="D9" s="553" t="s">
        <v>9</v>
      </c>
      <c r="E9" s="554">
        <v>0.71</v>
      </c>
      <c r="F9" s="556">
        <v>12</v>
      </c>
      <c r="G9" s="663">
        <v>2</v>
      </c>
      <c r="H9" s="570">
        <v>35</v>
      </c>
      <c r="I9" s="570">
        <v>37</v>
      </c>
      <c r="J9" s="664">
        <f t="shared" si="0"/>
        <v>6629.2699999999995</v>
      </c>
      <c r="K9" s="665">
        <v>98</v>
      </c>
      <c r="L9" s="598">
        <v>316</v>
      </c>
      <c r="M9" s="665">
        <v>31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2" s="38" customFormat="1" ht="37.5" customHeight="1">
      <c r="A10" s="394">
        <v>4</v>
      </c>
      <c r="B10" s="395" t="s">
        <v>630</v>
      </c>
      <c r="C10" s="594" t="s">
        <v>631</v>
      </c>
      <c r="D10" s="553" t="s">
        <v>9</v>
      </c>
      <c r="E10" s="621">
        <v>0.7</v>
      </c>
      <c r="F10" s="556">
        <v>15</v>
      </c>
      <c r="G10" s="663">
        <v>2</v>
      </c>
      <c r="H10" s="570">
        <v>38</v>
      </c>
      <c r="I10" s="570">
        <v>32</v>
      </c>
      <c r="J10" s="664">
        <f t="shared" si="0"/>
        <v>6658.4</v>
      </c>
      <c r="K10" s="665">
        <v>97</v>
      </c>
      <c r="L10" s="598">
        <v>193</v>
      </c>
      <c r="M10" s="665">
        <v>36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0" s="114" customFormat="1" ht="37.5" customHeight="1">
      <c r="A11" s="394">
        <v>5</v>
      </c>
      <c r="B11" s="395" t="s">
        <v>560</v>
      </c>
      <c r="C11" s="552" t="s">
        <v>561</v>
      </c>
      <c r="D11" s="553" t="s">
        <v>9</v>
      </c>
      <c r="E11" s="554">
        <v>0.75</v>
      </c>
      <c r="F11" s="556">
        <v>2</v>
      </c>
      <c r="G11" s="663">
        <v>2</v>
      </c>
      <c r="H11" s="570">
        <v>29</v>
      </c>
      <c r="I11" s="570">
        <v>5</v>
      </c>
      <c r="J11" s="664">
        <f t="shared" si="0"/>
        <v>6708.75</v>
      </c>
      <c r="K11" s="665">
        <v>96</v>
      </c>
      <c r="L11" s="598">
        <v>661</v>
      </c>
      <c r="M11" s="665">
        <v>2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</row>
    <row r="12" spans="1:30" s="38" customFormat="1" ht="37.5" customHeight="1">
      <c r="A12" s="394">
        <v>6</v>
      </c>
      <c r="B12" s="395" t="s">
        <v>632</v>
      </c>
      <c r="C12" s="552" t="s">
        <v>593</v>
      </c>
      <c r="D12" s="553" t="s">
        <v>568</v>
      </c>
      <c r="E12" s="554">
        <v>0.73</v>
      </c>
      <c r="F12" s="556">
        <v>8</v>
      </c>
      <c r="G12" s="663">
        <v>2</v>
      </c>
      <c r="H12" s="570">
        <v>34</v>
      </c>
      <c r="I12" s="570">
        <v>37</v>
      </c>
      <c r="J12" s="664">
        <f t="shared" si="0"/>
        <v>6772.21</v>
      </c>
      <c r="K12" s="665">
        <v>95</v>
      </c>
      <c r="L12" s="598">
        <v>275</v>
      </c>
      <c r="M12" s="665">
        <v>33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28" s="114" customFormat="1" ht="37.5" customHeight="1">
      <c r="A13" s="394">
        <v>7</v>
      </c>
      <c r="B13" s="395" t="s">
        <v>606</v>
      </c>
      <c r="C13" s="594" t="s">
        <v>598</v>
      </c>
      <c r="D13" s="553" t="s">
        <v>9</v>
      </c>
      <c r="E13" s="554">
        <v>0.69</v>
      </c>
      <c r="F13" s="556">
        <v>18</v>
      </c>
      <c r="G13" s="663">
        <v>2</v>
      </c>
      <c r="H13" s="570">
        <v>43</v>
      </c>
      <c r="I13" s="570">
        <v>39</v>
      </c>
      <c r="J13" s="664">
        <f t="shared" si="0"/>
        <v>6775.11</v>
      </c>
      <c r="K13" s="665">
        <v>94</v>
      </c>
      <c r="L13" s="598">
        <v>514</v>
      </c>
      <c r="M13" s="665">
        <v>19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32" s="114" customFormat="1" ht="37.5" customHeight="1">
      <c r="A14" s="394">
        <v>8</v>
      </c>
      <c r="B14" s="612" t="s">
        <v>578</v>
      </c>
      <c r="C14" s="594" t="s">
        <v>579</v>
      </c>
      <c r="D14" s="553" t="s">
        <v>9</v>
      </c>
      <c r="E14" s="554">
        <v>0.64</v>
      </c>
      <c r="F14" s="556">
        <v>29</v>
      </c>
      <c r="G14" s="663">
        <v>2</v>
      </c>
      <c r="H14" s="570">
        <v>56</v>
      </c>
      <c r="I14" s="570">
        <v>58</v>
      </c>
      <c r="J14" s="664">
        <f t="shared" si="0"/>
        <v>6795.52</v>
      </c>
      <c r="K14" s="665">
        <v>93</v>
      </c>
      <c r="L14" s="598">
        <v>376</v>
      </c>
      <c r="M14" s="665">
        <v>23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s="38" customFormat="1" ht="37.5" customHeight="1">
      <c r="A15" s="394">
        <v>9</v>
      </c>
      <c r="B15" s="408" t="s">
        <v>607</v>
      </c>
      <c r="C15" s="552" t="s">
        <v>561</v>
      </c>
      <c r="D15" s="553" t="s">
        <v>568</v>
      </c>
      <c r="E15" s="554">
        <v>0.74</v>
      </c>
      <c r="F15" s="556">
        <v>9</v>
      </c>
      <c r="G15" s="663">
        <v>2</v>
      </c>
      <c r="H15" s="570">
        <v>34</v>
      </c>
      <c r="I15" s="570">
        <v>39</v>
      </c>
      <c r="J15" s="664">
        <f t="shared" si="0"/>
        <v>6866.46</v>
      </c>
      <c r="K15" s="665">
        <v>92</v>
      </c>
      <c r="L15" s="598">
        <v>581</v>
      </c>
      <c r="M15" s="665">
        <v>9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13" ht="39.75" customHeight="1">
      <c r="A16" s="394">
        <v>10</v>
      </c>
      <c r="B16" s="408" t="s">
        <v>699</v>
      </c>
      <c r="C16" s="576" t="s">
        <v>609</v>
      </c>
      <c r="D16" s="553" t="s">
        <v>594</v>
      </c>
      <c r="E16" s="554">
        <v>0.65</v>
      </c>
      <c r="F16" s="556">
        <v>26</v>
      </c>
      <c r="G16" s="663">
        <v>2</v>
      </c>
      <c r="H16" s="570">
        <v>56</v>
      </c>
      <c r="I16" s="570">
        <v>25</v>
      </c>
      <c r="J16" s="664">
        <f t="shared" si="0"/>
        <v>6880.25</v>
      </c>
      <c r="K16" s="665">
        <v>91</v>
      </c>
      <c r="L16" s="598" t="s">
        <v>625</v>
      </c>
      <c r="M16" s="665" t="s">
        <v>625</v>
      </c>
    </row>
    <row r="17" spans="1:30" s="38" customFormat="1" ht="37.5" customHeight="1">
      <c r="A17" s="394">
        <v>11</v>
      </c>
      <c r="B17" s="395" t="s">
        <v>635</v>
      </c>
      <c r="C17" s="552" t="s">
        <v>636</v>
      </c>
      <c r="D17" s="553" t="s">
        <v>9</v>
      </c>
      <c r="E17" s="580">
        <v>0.69</v>
      </c>
      <c r="F17" s="556">
        <v>20</v>
      </c>
      <c r="G17" s="663">
        <v>2</v>
      </c>
      <c r="H17" s="570">
        <v>46</v>
      </c>
      <c r="I17" s="570">
        <v>15</v>
      </c>
      <c r="J17" s="664">
        <f t="shared" si="0"/>
        <v>6882.749999999999</v>
      </c>
      <c r="K17" s="665">
        <v>90</v>
      </c>
      <c r="L17" s="598">
        <v>420</v>
      </c>
      <c r="M17" s="665">
        <v>21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114" customFormat="1" ht="37.5" customHeight="1">
      <c r="A18" s="394">
        <v>12</v>
      </c>
      <c r="B18" s="408" t="s">
        <v>648</v>
      </c>
      <c r="C18" s="552" t="s">
        <v>649</v>
      </c>
      <c r="D18" s="553" t="s">
        <v>568</v>
      </c>
      <c r="E18" s="554">
        <v>0.65</v>
      </c>
      <c r="F18" s="556">
        <v>28</v>
      </c>
      <c r="G18" s="663">
        <v>2</v>
      </c>
      <c r="H18" s="570">
        <v>56</v>
      </c>
      <c r="I18" s="570">
        <v>44</v>
      </c>
      <c r="J18" s="664">
        <f t="shared" si="0"/>
        <v>6892.6</v>
      </c>
      <c r="K18" s="665">
        <v>89</v>
      </c>
      <c r="L18" s="598">
        <v>89</v>
      </c>
      <c r="M18" s="665">
        <v>44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</row>
    <row r="19" spans="1:30" s="114" customFormat="1" ht="37.5" customHeight="1">
      <c r="A19" s="394">
        <v>13</v>
      </c>
      <c r="B19" s="395" t="s">
        <v>616</v>
      </c>
      <c r="C19" s="552" t="s">
        <v>617</v>
      </c>
      <c r="D19" s="553" t="s">
        <v>14</v>
      </c>
      <c r="E19" s="554">
        <v>0.63</v>
      </c>
      <c r="F19" s="556">
        <v>32</v>
      </c>
      <c r="G19" s="663">
        <v>3</v>
      </c>
      <c r="H19" s="570">
        <v>2</v>
      </c>
      <c r="I19" s="570">
        <v>27</v>
      </c>
      <c r="J19" s="664">
        <f t="shared" si="0"/>
        <v>6896.61</v>
      </c>
      <c r="K19" s="665">
        <v>88</v>
      </c>
      <c r="L19" s="598">
        <v>540</v>
      </c>
      <c r="M19" s="665">
        <v>17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</row>
    <row r="20" spans="1:28" s="114" customFormat="1" ht="37.5" customHeight="1">
      <c r="A20" s="394">
        <v>14</v>
      </c>
      <c r="B20" s="395" t="s">
        <v>577</v>
      </c>
      <c r="C20" s="552" t="s">
        <v>582</v>
      </c>
      <c r="D20" s="553" t="s">
        <v>268</v>
      </c>
      <c r="E20" s="580">
        <v>0.63</v>
      </c>
      <c r="F20" s="556">
        <v>33</v>
      </c>
      <c r="G20" s="663">
        <v>3</v>
      </c>
      <c r="H20" s="570">
        <v>2</v>
      </c>
      <c r="I20" s="570">
        <v>53</v>
      </c>
      <c r="J20" s="664">
        <f t="shared" si="0"/>
        <v>6912.99</v>
      </c>
      <c r="K20" s="665">
        <v>87</v>
      </c>
      <c r="L20" s="598">
        <v>594</v>
      </c>
      <c r="M20" s="665">
        <v>5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13" s="38" customFormat="1" ht="37.5" customHeight="1">
      <c r="A21" s="394">
        <v>15</v>
      </c>
      <c r="B21" s="612" t="s">
        <v>700</v>
      </c>
      <c r="C21" s="594" t="s">
        <v>701</v>
      </c>
      <c r="D21" s="553" t="s">
        <v>601</v>
      </c>
      <c r="E21" s="554">
        <v>0.69</v>
      </c>
      <c r="F21" s="556">
        <v>22</v>
      </c>
      <c r="G21" s="663">
        <v>2</v>
      </c>
      <c r="H21" s="570">
        <v>47</v>
      </c>
      <c r="I21" s="570">
        <v>14</v>
      </c>
      <c r="J21" s="664">
        <f t="shared" si="0"/>
        <v>6923.459999999999</v>
      </c>
      <c r="K21" s="665">
        <v>86</v>
      </c>
      <c r="L21" s="598">
        <v>86</v>
      </c>
      <c r="M21" s="665">
        <v>45</v>
      </c>
    </row>
    <row r="22" spans="1:32" s="114" customFormat="1" ht="37.5" customHeight="1">
      <c r="A22" s="394">
        <v>16</v>
      </c>
      <c r="B22" s="612" t="s">
        <v>702</v>
      </c>
      <c r="C22" s="594" t="s">
        <v>703</v>
      </c>
      <c r="D22" s="553" t="s">
        <v>568</v>
      </c>
      <c r="E22" s="554">
        <v>0.71</v>
      </c>
      <c r="F22" s="556">
        <v>17</v>
      </c>
      <c r="G22" s="663">
        <v>2</v>
      </c>
      <c r="H22" s="570">
        <v>42</v>
      </c>
      <c r="I22" s="570">
        <v>38</v>
      </c>
      <c r="J22" s="664">
        <f t="shared" si="0"/>
        <v>6928.179999999999</v>
      </c>
      <c r="K22" s="665">
        <v>85</v>
      </c>
      <c r="L22" s="598">
        <v>85</v>
      </c>
      <c r="M22" s="665">
        <v>46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13" ht="39.75" customHeight="1">
      <c r="A23" s="394">
        <v>17</v>
      </c>
      <c r="B23" s="612" t="s">
        <v>704</v>
      </c>
      <c r="C23" s="552" t="s">
        <v>705</v>
      </c>
      <c r="D23" s="553" t="s">
        <v>601</v>
      </c>
      <c r="E23" s="554">
        <v>0.75</v>
      </c>
      <c r="F23" s="556">
        <v>10</v>
      </c>
      <c r="G23" s="663">
        <v>2</v>
      </c>
      <c r="H23" s="570">
        <v>34</v>
      </c>
      <c r="I23" s="570">
        <v>51</v>
      </c>
      <c r="J23" s="664">
        <f t="shared" si="0"/>
        <v>6968.25</v>
      </c>
      <c r="K23" s="665">
        <v>84</v>
      </c>
      <c r="L23" s="598" t="s">
        <v>625</v>
      </c>
      <c r="M23" s="665" t="s">
        <v>625</v>
      </c>
    </row>
    <row r="24" spans="1:32" s="114" customFormat="1" ht="37.5" customHeight="1">
      <c r="A24" s="394">
        <v>18</v>
      </c>
      <c r="B24" s="612" t="s">
        <v>706</v>
      </c>
      <c r="C24" s="553" t="s">
        <v>707</v>
      </c>
      <c r="D24" s="553" t="s">
        <v>708</v>
      </c>
      <c r="E24" s="554">
        <v>0.66</v>
      </c>
      <c r="F24" s="556">
        <v>27</v>
      </c>
      <c r="G24" s="663">
        <v>2</v>
      </c>
      <c r="H24" s="570">
        <v>56</v>
      </c>
      <c r="I24" s="570">
        <v>26</v>
      </c>
      <c r="J24" s="664">
        <f t="shared" si="0"/>
        <v>6986.76</v>
      </c>
      <c r="K24" s="665">
        <v>83</v>
      </c>
      <c r="L24" s="598" t="s">
        <v>625</v>
      </c>
      <c r="M24" s="665" t="s">
        <v>709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0" s="114" customFormat="1" ht="37.5" customHeight="1">
      <c r="A25" s="394">
        <v>19</v>
      </c>
      <c r="B25" s="408" t="s">
        <v>595</v>
      </c>
      <c r="C25" s="576" t="s">
        <v>596</v>
      </c>
      <c r="D25" s="553" t="s">
        <v>9</v>
      </c>
      <c r="E25" s="577">
        <v>0.76</v>
      </c>
      <c r="F25" s="556">
        <v>6</v>
      </c>
      <c r="G25" s="663">
        <v>2</v>
      </c>
      <c r="H25" s="570">
        <v>33</v>
      </c>
      <c r="I25" s="570">
        <v>35</v>
      </c>
      <c r="J25" s="664">
        <f t="shared" si="0"/>
        <v>7003.4</v>
      </c>
      <c r="K25" s="665">
        <v>82</v>
      </c>
      <c r="L25" s="598">
        <v>614</v>
      </c>
      <c r="M25" s="665">
        <v>3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</row>
    <row r="26" spans="1:13" ht="37.5" customHeight="1">
      <c r="A26" s="394">
        <v>20</v>
      </c>
      <c r="B26" s="395" t="s">
        <v>608</v>
      </c>
      <c r="C26" s="552" t="s">
        <v>609</v>
      </c>
      <c r="D26" s="553" t="s">
        <v>12</v>
      </c>
      <c r="E26" s="554">
        <v>0.67</v>
      </c>
      <c r="F26" s="556">
        <v>25</v>
      </c>
      <c r="G26" s="663">
        <v>2</v>
      </c>
      <c r="H26" s="570">
        <v>54</v>
      </c>
      <c r="I26" s="570">
        <v>31</v>
      </c>
      <c r="J26" s="664">
        <f t="shared" si="0"/>
        <v>7015.570000000001</v>
      </c>
      <c r="K26" s="665">
        <v>81</v>
      </c>
      <c r="L26" s="598">
        <v>570</v>
      </c>
      <c r="M26" s="665">
        <v>13</v>
      </c>
    </row>
    <row r="27" spans="1:13" s="38" customFormat="1" ht="37.5" customHeight="1">
      <c r="A27" s="394">
        <v>21</v>
      </c>
      <c r="B27" s="395" t="s">
        <v>710</v>
      </c>
      <c r="C27" s="594" t="s">
        <v>561</v>
      </c>
      <c r="D27" s="553" t="s">
        <v>601</v>
      </c>
      <c r="E27" s="554">
        <v>0.74</v>
      </c>
      <c r="F27" s="556">
        <v>14</v>
      </c>
      <c r="G27" s="663">
        <v>2</v>
      </c>
      <c r="H27" s="570">
        <v>38</v>
      </c>
      <c r="I27" s="570">
        <v>8</v>
      </c>
      <c r="J27" s="664">
        <f t="shared" si="0"/>
        <v>7021.12</v>
      </c>
      <c r="K27" s="665">
        <v>80</v>
      </c>
      <c r="L27" s="598">
        <v>171</v>
      </c>
      <c r="M27" s="665">
        <v>40</v>
      </c>
    </row>
    <row r="28" spans="1:30" s="114" customFormat="1" ht="37.5" customHeight="1">
      <c r="A28" s="394">
        <v>22</v>
      </c>
      <c r="B28" s="395" t="s">
        <v>592</v>
      </c>
      <c r="C28" s="552" t="s">
        <v>593</v>
      </c>
      <c r="D28" s="553" t="s">
        <v>594</v>
      </c>
      <c r="E28" s="554">
        <v>0.7</v>
      </c>
      <c r="F28" s="556">
        <v>21</v>
      </c>
      <c r="G28" s="663">
        <v>2</v>
      </c>
      <c r="H28" s="570">
        <v>47</v>
      </c>
      <c r="I28" s="570">
        <v>13</v>
      </c>
      <c r="J28" s="664">
        <f t="shared" si="0"/>
        <v>7023.099999999999</v>
      </c>
      <c r="K28" s="665">
        <v>79</v>
      </c>
      <c r="L28" s="598">
        <v>337</v>
      </c>
      <c r="M28" s="665">
        <v>29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</row>
    <row r="29" spans="1:30" s="114" customFormat="1" ht="37.5" customHeight="1">
      <c r="A29" s="394">
        <v>23</v>
      </c>
      <c r="B29" s="395" t="s">
        <v>569</v>
      </c>
      <c r="C29" s="552" t="s">
        <v>570</v>
      </c>
      <c r="D29" s="553" t="s">
        <v>10</v>
      </c>
      <c r="E29" s="577">
        <v>0.76</v>
      </c>
      <c r="F29" s="556">
        <v>7</v>
      </c>
      <c r="G29" s="663">
        <v>2</v>
      </c>
      <c r="H29" s="570">
        <v>34</v>
      </c>
      <c r="I29" s="570">
        <v>10</v>
      </c>
      <c r="J29" s="664">
        <f t="shared" si="0"/>
        <v>7030</v>
      </c>
      <c r="K29" s="665">
        <v>78</v>
      </c>
      <c r="L29" s="598">
        <v>565</v>
      </c>
      <c r="M29" s="665">
        <v>15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</row>
    <row r="30" spans="1:30" s="114" customFormat="1" ht="37.5" customHeight="1">
      <c r="A30" s="394">
        <v>24</v>
      </c>
      <c r="B30" s="395" t="s">
        <v>585</v>
      </c>
      <c r="C30" s="552" t="s">
        <v>586</v>
      </c>
      <c r="D30" s="553" t="s">
        <v>10</v>
      </c>
      <c r="E30" s="554">
        <v>0.71</v>
      </c>
      <c r="F30" s="556">
        <v>19</v>
      </c>
      <c r="G30" s="663">
        <v>2</v>
      </c>
      <c r="H30" s="570">
        <v>45</v>
      </c>
      <c r="I30" s="570">
        <v>33</v>
      </c>
      <c r="J30" s="664">
        <f t="shared" si="0"/>
        <v>7052.429999999999</v>
      </c>
      <c r="K30" s="665">
        <v>77</v>
      </c>
      <c r="L30" s="598">
        <v>587</v>
      </c>
      <c r="M30" s="665">
        <v>7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  <row r="31" spans="1:30" s="114" customFormat="1" ht="37.5" customHeight="1">
      <c r="A31" s="394">
        <v>25</v>
      </c>
      <c r="B31" s="395" t="s">
        <v>588</v>
      </c>
      <c r="C31" s="552" t="s">
        <v>589</v>
      </c>
      <c r="D31" s="553" t="s">
        <v>9</v>
      </c>
      <c r="E31" s="554">
        <v>0.65</v>
      </c>
      <c r="F31" s="556">
        <v>31</v>
      </c>
      <c r="G31" s="663">
        <v>3</v>
      </c>
      <c r="H31" s="570">
        <v>1</v>
      </c>
      <c r="I31" s="570">
        <v>8</v>
      </c>
      <c r="J31" s="664">
        <f t="shared" si="0"/>
        <v>7064.2</v>
      </c>
      <c r="K31" s="665">
        <v>76</v>
      </c>
      <c r="L31" s="598">
        <v>575</v>
      </c>
      <c r="M31" s="665">
        <v>10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</row>
    <row r="32" spans="1:13" ht="37.5" customHeight="1">
      <c r="A32" s="394">
        <v>26</v>
      </c>
      <c r="B32" s="395" t="s">
        <v>602</v>
      </c>
      <c r="C32" s="576" t="s">
        <v>561</v>
      </c>
      <c r="D32" s="553" t="s">
        <v>568</v>
      </c>
      <c r="E32" s="577">
        <v>0.77</v>
      </c>
      <c r="F32" s="556">
        <v>4</v>
      </c>
      <c r="G32" s="663">
        <v>2</v>
      </c>
      <c r="H32" s="570">
        <v>32</v>
      </c>
      <c r="I32" s="570">
        <v>55</v>
      </c>
      <c r="J32" s="664">
        <f t="shared" si="0"/>
        <v>7064.75</v>
      </c>
      <c r="K32" s="665">
        <v>75</v>
      </c>
      <c r="L32" s="598">
        <v>380</v>
      </c>
      <c r="M32" s="665">
        <v>22</v>
      </c>
    </row>
    <row r="33" spans="1:13" ht="37.5" customHeight="1">
      <c r="A33" s="394">
        <v>27</v>
      </c>
      <c r="B33" s="395" t="s">
        <v>611</v>
      </c>
      <c r="C33" s="552" t="s">
        <v>582</v>
      </c>
      <c r="D33" s="553" t="s">
        <v>594</v>
      </c>
      <c r="E33" s="554">
        <v>0.61</v>
      </c>
      <c r="F33" s="556">
        <v>39</v>
      </c>
      <c r="G33" s="663">
        <v>3</v>
      </c>
      <c r="H33" s="570">
        <v>13</v>
      </c>
      <c r="I33" s="570">
        <v>55</v>
      </c>
      <c r="J33" s="664">
        <f t="shared" si="0"/>
        <v>7097.349999999999</v>
      </c>
      <c r="K33" s="665">
        <v>74</v>
      </c>
      <c r="L33" s="598">
        <v>589</v>
      </c>
      <c r="M33" s="665">
        <v>6</v>
      </c>
    </row>
    <row r="34" spans="1:13" s="38" customFormat="1" ht="37.5" customHeight="1">
      <c r="A34" s="394">
        <v>28</v>
      </c>
      <c r="B34" s="408" t="s">
        <v>626</v>
      </c>
      <c r="C34" s="552" t="s">
        <v>627</v>
      </c>
      <c r="D34" s="553" t="s">
        <v>601</v>
      </c>
      <c r="E34" s="554">
        <v>0.65</v>
      </c>
      <c r="F34" s="556">
        <v>34</v>
      </c>
      <c r="G34" s="663">
        <v>3</v>
      </c>
      <c r="H34" s="570">
        <v>5</v>
      </c>
      <c r="I34" s="570">
        <v>43</v>
      </c>
      <c r="J34" s="664">
        <f t="shared" si="0"/>
        <v>7242.95</v>
      </c>
      <c r="K34" s="665">
        <v>73</v>
      </c>
      <c r="L34" s="598">
        <v>347</v>
      </c>
      <c r="M34" s="665">
        <v>27</v>
      </c>
    </row>
    <row r="35" spans="1:30" s="114" customFormat="1" ht="37.5" customHeight="1">
      <c r="A35" s="394">
        <v>29</v>
      </c>
      <c r="B35" s="395" t="s">
        <v>2</v>
      </c>
      <c r="C35" s="576" t="s">
        <v>561</v>
      </c>
      <c r="D35" s="553" t="s">
        <v>9</v>
      </c>
      <c r="E35" s="577">
        <v>0.78</v>
      </c>
      <c r="F35" s="556">
        <v>11</v>
      </c>
      <c r="G35" s="663">
        <v>2</v>
      </c>
      <c r="H35" s="570">
        <v>34</v>
      </c>
      <c r="I35" s="570">
        <v>55</v>
      </c>
      <c r="J35" s="664">
        <f t="shared" si="0"/>
        <v>7250.1</v>
      </c>
      <c r="K35" s="665">
        <v>72</v>
      </c>
      <c r="L35" s="598">
        <v>375</v>
      </c>
      <c r="M35" s="665">
        <v>24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</row>
    <row r="36" spans="1:14" s="114" customFormat="1" ht="37.5" customHeight="1">
      <c r="A36" s="394">
        <v>30</v>
      </c>
      <c r="B36" s="395" t="s">
        <v>612</v>
      </c>
      <c r="C36" s="576" t="s">
        <v>613</v>
      </c>
      <c r="D36" s="553" t="s">
        <v>614</v>
      </c>
      <c r="E36" s="577">
        <v>0.82</v>
      </c>
      <c r="F36" s="556">
        <v>1</v>
      </c>
      <c r="G36" s="663">
        <v>2</v>
      </c>
      <c r="H36" s="570">
        <v>28</v>
      </c>
      <c r="I36" s="570">
        <v>10</v>
      </c>
      <c r="J36" s="664">
        <f t="shared" si="0"/>
        <v>7289.799999999999</v>
      </c>
      <c r="K36" s="665">
        <v>71</v>
      </c>
      <c r="L36" s="598">
        <v>575</v>
      </c>
      <c r="M36" s="665">
        <v>11</v>
      </c>
      <c r="N36" s="666"/>
    </row>
    <row r="37" spans="1:30" s="114" customFormat="1" ht="37.5" customHeight="1">
      <c r="A37" s="394">
        <v>31</v>
      </c>
      <c r="B37" s="395" t="s">
        <v>597</v>
      </c>
      <c r="C37" s="552" t="s">
        <v>598</v>
      </c>
      <c r="D37" s="553" t="s">
        <v>568</v>
      </c>
      <c r="E37" s="554">
        <v>0.71</v>
      </c>
      <c r="F37" s="556">
        <v>24</v>
      </c>
      <c r="G37" s="663">
        <v>2</v>
      </c>
      <c r="H37" s="570">
        <v>52</v>
      </c>
      <c r="I37" s="570">
        <v>1</v>
      </c>
      <c r="J37" s="664">
        <f t="shared" si="0"/>
        <v>7327.91</v>
      </c>
      <c r="K37" s="665">
        <v>70</v>
      </c>
      <c r="L37" s="598">
        <v>612</v>
      </c>
      <c r="M37" s="665">
        <v>4</v>
      </c>
      <c r="N37" s="667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0" s="38" customFormat="1" ht="37.5" customHeight="1">
      <c r="A38" s="394">
        <v>32</v>
      </c>
      <c r="B38" s="395" t="s">
        <v>255</v>
      </c>
      <c r="C38" s="552" t="s">
        <v>579</v>
      </c>
      <c r="D38" s="553" t="s">
        <v>614</v>
      </c>
      <c r="E38" s="554">
        <v>0.64</v>
      </c>
      <c r="F38" s="556">
        <v>38</v>
      </c>
      <c r="G38" s="663">
        <v>3</v>
      </c>
      <c r="H38" s="570">
        <v>13</v>
      </c>
      <c r="I38" s="570">
        <v>26</v>
      </c>
      <c r="J38" s="664">
        <f t="shared" si="0"/>
        <v>7427.84</v>
      </c>
      <c r="K38" s="665">
        <v>69</v>
      </c>
      <c r="L38" s="598">
        <v>430</v>
      </c>
      <c r="M38" s="665">
        <v>20</v>
      </c>
      <c r="N38" s="66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2" s="114" customFormat="1" ht="37.5" customHeight="1">
      <c r="A39" s="394">
        <v>33</v>
      </c>
      <c r="B39" s="612" t="s">
        <v>711</v>
      </c>
      <c r="C39" s="553" t="s">
        <v>712</v>
      </c>
      <c r="D39" s="553" t="s">
        <v>713</v>
      </c>
      <c r="E39" s="554">
        <v>0.78</v>
      </c>
      <c r="F39" s="556">
        <v>16</v>
      </c>
      <c r="G39" s="663">
        <v>2</v>
      </c>
      <c r="H39" s="570">
        <v>39</v>
      </c>
      <c r="I39" s="570">
        <v>16</v>
      </c>
      <c r="J39" s="664">
        <f t="shared" si="0"/>
        <v>7453.68</v>
      </c>
      <c r="K39" s="665">
        <v>68</v>
      </c>
      <c r="L39" s="598" t="s">
        <v>625</v>
      </c>
      <c r="M39" s="665" t="s">
        <v>709</v>
      </c>
      <c r="N39" s="667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</row>
    <row r="40" spans="1:30" s="114" customFormat="1" ht="45.75" customHeight="1">
      <c r="A40" s="394">
        <v>34</v>
      </c>
      <c r="B40" s="408" t="s">
        <v>644</v>
      </c>
      <c r="C40" s="552" t="s">
        <v>609</v>
      </c>
      <c r="D40" s="553" t="s">
        <v>568</v>
      </c>
      <c r="E40" s="554">
        <v>0.7</v>
      </c>
      <c r="F40" s="556">
        <v>30</v>
      </c>
      <c r="G40" s="663">
        <v>2</v>
      </c>
      <c r="H40" s="570">
        <v>57</v>
      </c>
      <c r="I40" s="570">
        <v>35</v>
      </c>
      <c r="J40" s="664">
        <f t="shared" si="0"/>
        <v>7458.499999999999</v>
      </c>
      <c r="K40" s="665">
        <v>67</v>
      </c>
      <c r="L40" s="598" t="s">
        <v>625</v>
      </c>
      <c r="M40" s="665" t="s">
        <v>625</v>
      </c>
      <c r="N40" s="667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</row>
    <row r="41" spans="1:30" s="114" customFormat="1" ht="37.5" customHeight="1">
      <c r="A41" s="394">
        <v>35</v>
      </c>
      <c r="B41" s="395" t="s">
        <v>618</v>
      </c>
      <c r="C41" s="594" t="s">
        <v>579</v>
      </c>
      <c r="D41" s="553" t="s">
        <v>9</v>
      </c>
      <c r="E41" s="554">
        <v>0.65</v>
      </c>
      <c r="F41" s="556">
        <v>35</v>
      </c>
      <c r="G41" s="663">
        <v>3</v>
      </c>
      <c r="H41" s="570">
        <v>12</v>
      </c>
      <c r="I41" s="570">
        <v>28</v>
      </c>
      <c r="J41" s="664">
        <f t="shared" si="0"/>
        <v>7506.2</v>
      </c>
      <c r="K41" s="665">
        <v>66</v>
      </c>
      <c r="L41" s="598">
        <v>227</v>
      </c>
      <c r="M41" s="665">
        <v>35</v>
      </c>
      <c r="N41" s="667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</row>
    <row r="42" spans="1:28" s="114" customFormat="1" ht="37.5" customHeight="1">
      <c r="A42" s="394">
        <v>36</v>
      </c>
      <c r="B42" s="395" t="s">
        <v>562</v>
      </c>
      <c r="C42" s="552" t="s">
        <v>563</v>
      </c>
      <c r="D42" s="553" t="s">
        <v>9</v>
      </c>
      <c r="E42" s="554">
        <v>0.65</v>
      </c>
      <c r="F42" s="556">
        <v>36</v>
      </c>
      <c r="G42" s="663">
        <v>3</v>
      </c>
      <c r="H42" s="570">
        <v>12</v>
      </c>
      <c r="I42" s="570">
        <v>52</v>
      </c>
      <c r="J42" s="664">
        <f t="shared" si="0"/>
        <v>7521.8</v>
      </c>
      <c r="K42" s="665">
        <v>65</v>
      </c>
      <c r="L42" s="598">
        <v>573</v>
      </c>
      <c r="M42" s="665">
        <v>12</v>
      </c>
      <c r="N42" s="667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</row>
    <row r="43" spans="1:30" s="114" customFormat="1" ht="37.5" customHeight="1">
      <c r="A43" s="394">
        <v>37</v>
      </c>
      <c r="B43" s="408" t="s">
        <v>715</v>
      </c>
      <c r="C43" s="552" t="s">
        <v>561</v>
      </c>
      <c r="D43" s="553" t="s">
        <v>9</v>
      </c>
      <c r="E43" s="554">
        <v>0.75</v>
      </c>
      <c r="F43" s="556">
        <v>23</v>
      </c>
      <c r="G43" s="663">
        <v>2</v>
      </c>
      <c r="H43" s="570">
        <v>50</v>
      </c>
      <c r="I43" s="570">
        <v>16</v>
      </c>
      <c r="J43" s="664">
        <f t="shared" si="0"/>
        <v>7662</v>
      </c>
      <c r="K43" s="665">
        <v>64</v>
      </c>
      <c r="L43" s="598">
        <v>552</v>
      </c>
      <c r="M43" s="665">
        <v>16</v>
      </c>
      <c r="N43" s="667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</row>
    <row r="44" spans="1:14" ht="37.5" customHeight="1">
      <c r="A44" s="394">
        <v>38</v>
      </c>
      <c r="B44" s="395" t="s">
        <v>566</v>
      </c>
      <c r="C44" s="552" t="s">
        <v>567</v>
      </c>
      <c r="D44" s="553" t="s">
        <v>568</v>
      </c>
      <c r="E44" s="554">
        <v>0.67</v>
      </c>
      <c r="F44" s="556">
        <v>37</v>
      </c>
      <c r="G44" s="663">
        <v>3</v>
      </c>
      <c r="H44" s="570">
        <v>13</v>
      </c>
      <c r="I44" s="570">
        <v>2</v>
      </c>
      <c r="J44" s="664">
        <f t="shared" si="0"/>
        <v>7759.9400000000005</v>
      </c>
      <c r="K44" s="665">
        <v>63</v>
      </c>
      <c r="L44" s="598">
        <v>585</v>
      </c>
      <c r="M44" s="665">
        <v>8</v>
      </c>
      <c r="N44" s="669"/>
    </row>
    <row r="45" spans="1:30" s="114" customFormat="1" ht="37.5" customHeight="1">
      <c r="A45" s="394">
        <v>39</v>
      </c>
      <c r="B45" s="395" t="s">
        <v>610</v>
      </c>
      <c r="C45" s="552" t="s">
        <v>579</v>
      </c>
      <c r="D45" s="553" t="s">
        <v>12</v>
      </c>
      <c r="E45" s="580">
        <v>0.63</v>
      </c>
      <c r="F45" s="556">
        <v>41</v>
      </c>
      <c r="G45" s="663">
        <v>3</v>
      </c>
      <c r="H45" s="570">
        <v>25</v>
      </c>
      <c r="I45" s="570">
        <v>45</v>
      </c>
      <c r="J45" s="664">
        <f t="shared" si="0"/>
        <v>7777.35</v>
      </c>
      <c r="K45" s="665">
        <v>62</v>
      </c>
      <c r="L45" s="598">
        <v>353</v>
      </c>
      <c r="M45" s="665">
        <v>25</v>
      </c>
      <c r="N45" s="667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</row>
    <row r="46" spans="1:14" s="37" customFormat="1" ht="37.5" customHeight="1">
      <c r="A46" s="394">
        <v>40</v>
      </c>
      <c r="B46" s="612" t="s">
        <v>716</v>
      </c>
      <c r="C46" s="552" t="s">
        <v>717</v>
      </c>
      <c r="D46" s="553" t="s">
        <v>9</v>
      </c>
      <c r="E46" s="577">
        <v>0.85</v>
      </c>
      <c r="F46" s="556">
        <v>5</v>
      </c>
      <c r="G46" s="663">
        <v>2</v>
      </c>
      <c r="H46" s="570">
        <v>33</v>
      </c>
      <c r="I46" s="570">
        <v>20</v>
      </c>
      <c r="J46" s="664">
        <f t="shared" si="0"/>
        <v>7820</v>
      </c>
      <c r="K46" s="665">
        <v>61</v>
      </c>
      <c r="L46" s="598" t="s">
        <v>625</v>
      </c>
      <c r="M46" s="665" t="s">
        <v>625</v>
      </c>
      <c r="N46" s="670"/>
    </row>
    <row r="47" spans="1:30" s="114" customFormat="1" ht="37.5" customHeight="1">
      <c r="A47" s="394">
        <v>41</v>
      </c>
      <c r="B47" s="395" t="s">
        <v>599</v>
      </c>
      <c r="C47" s="552" t="s">
        <v>600</v>
      </c>
      <c r="D47" s="553" t="s">
        <v>601</v>
      </c>
      <c r="E47" s="554">
        <v>0.76</v>
      </c>
      <c r="F47" s="556">
        <v>40</v>
      </c>
      <c r="G47" s="663">
        <v>3</v>
      </c>
      <c r="H47" s="570">
        <v>16</v>
      </c>
      <c r="I47" s="570">
        <v>16</v>
      </c>
      <c r="J47" s="664">
        <f t="shared" si="0"/>
        <v>8949.76</v>
      </c>
      <c r="K47" s="582">
        <v>60</v>
      </c>
      <c r="L47" s="598">
        <v>567</v>
      </c>
      <c r="M47" s="665">
        <v>14</v>
      </c>
      <c r="N47" s="667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</row>
    <row r="48" spans="1:14" ht="37.5" customHeight="1">
      <c r="A48" s="394">
        <v>42</v>
      </c>
      <c r="B48" s="395" t="s">
        <v>572</v>
      </c>
      <c r="C48" s="576" t="s">
        <v>573</v>
      </c>
      <c r="D48" s="553" t="s">
        <v>9</v>
      </c>
      <c r="E48" s="554">
        <v>0.76</v>
      </c>
      <c r="F48" s="556"/>
      <c r="G48" s="570"/>
      <c r="H48" s="671" t="s">
        <v>622</v>
      </c>
      <c r="I48" s="570"/>
      <c r="J48" s="663"/>
      <c r="K48" s="582">
        <v>0</v>
      </c>
      <c r="L48" s="598">
        <v>257</v>
      </c>
      <c r="M48" s="665">
        <v>34</v>
      </c>
      <c r="N48" s="669"/>
    </row>
    <row r="49" spans="1:30" s="114" customFormat="1" ht="37.5" customHeight="1">
      <c r="A49" s="394">
        <v>43</v>
      </c>
      <c r="B49" s="395" t="s">
        <v>633</v>
      </c>
      <c r="C49" s="552" t="s">
        <v>634</v>
      </c>
      <c r="D49" s="553" t="s">
        <v>9</v>
      </c>
      <c r="E49" s="554">
        <v>0.72</v>
      </c>
      <c r="F49" s="556"/>
      <c r="G49" s="570"/>
      <c r="H49" s="671" t="s">
        <v>622</v>
      </c>
      <c r="I49" s="570"/>
      <c r="J49" s="663"/>
      <c r="K49" s="582">
        <v>0</v>
      </c>
      <c r="L49" s="598">
        <v>332</v>
      </c>
      <c r="M49" s="665">
        <v>30</v>
      </c>
      <c r="N49" s="667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</row>
    <row r="50" spans="1:30" s="114" customFormat="1" ht="37.5" customHeight="1">
      <c r="A50" s="394">
        <v>44</v>
      </c>
      <c r="B50" s="612" t="s">
        <v>604</v>
      </c>
      <c r="C50" s="552" t="s">
        <v>605</v>
      </c>
      <c r="D50" s="553" t="s">
        <v>268</v>
      </c>
      <c r="E50" s="554">
        <v>0.72</v>
      </c>
      <c r="F50" s="556"/>
      <c r="G50" s="570"/>
      <c r="H50" s="671" t="s">
        <v>622</v>
      </c>
      <c r="I50" s="570"/>
      <c r="J50" s="663"/>
      <c r="K50" s="582">
        <v>0</v>
      </c>
      <c r="L50" s="598">
        <v>303</v>
      </c>
      <c r="M50" s="665">
        <v>32</v>
      </c>
      <c r="N50" s="667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</row>
    <row r="51" spans="1:14" ht="37.5" customHeight="1">
      <c r="A51" s="394">
        <v>45</v>
      </c>
      <c r="B51" s="395" t="s">
        <v>628</v>
      </c>
      <c r="C51" s="552" t="s">
        <v>629</v>
      </c>
      <c r="D51" s="553" t="s">
        <v>10</v>
      </c>
      <c r="E51" s="580">
        <v>0.63</v>
      </c>
      <c r="F51" s="556"/>
      <c r="G51" s="672"/>
      <c r="H51" s="671" t="s">
        <v>622</v>
      </c>
      <c r="I51" s="570"/>
      <c r="J51" s="663"/>
      <c r="K51" s="582">
        <v>0</v>
      </c>
      <c r="L51" s="598">
        <v>94</v>
      </c>
      <c r="M51" s="665">
        <v>43</v>
      </c>
      <c r="N51" s="669"/>
    </row>
    <row r="52" spans="1:30" s="114" customFormat="1" ht="37.5" customHeight="1" thickBot="1">
      <c r="A52" s="673">
        <v>46</v>
      </c>
      <c r="B52" s="674" t="s">
        <v>564</v>
      </c>
      <c r="C52" s="675" t="s">
        <v>571</v>
      </c>
      <c r="D52" s="676" t="s">
        <v>12</v>
      </c>
      <c r="E52" s="677">
        <v>0.57</v>
      </c>
      <c r="F52" s="678"/>
      <c r="G52" s="679"/>
      <c r="H52" s="680" t="s">
        <v>621</v>
      </c>
      <c r="I52" s="679"/>
      <c r="J52" s="681"/>
      <c r="K52" s="682">
        <v>80</v>
      </c>
      <c r="L52" s="683">
        <v>347</v>
      </c>
      <c r="M52" s="684">
        <v>26</v>
      </c>
      <c r="N52" s="667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</row>
    <row r="53" spans="1:30" s="114" customFormat="1" ht="34.5" customHeight="1" thickBot="1" thickTop="1">
      <c r="A53" s="643"/>
      <c r="B53" s="1320" t="s">
        <v>718</v>
      </c>
      <c r="C53" s="1320"/>
      <c r="D53" s="1320"/>
      <c r="E53" s="1321"/>
      <c r="F53" s="1322" t="s">
        <v>719</v>
      </c>
      <c r="G53" s="1323"/>
      <c r="H53" s="1323"/>
      <c r="I53" s="1323"/>
      <c r="J53" s="1323"/>
      <c r="K53" s="1323"/>
      <c r="L53" s="1323"/>
      <c r="M53" s="1324"/>
      <c r="N53" s="667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</row>
    <row r="54" spans="1:30" s="114" customFormat="1" ht="33" customHeight="1" thickTop="1">
      <c r="A54" s="685" t="s">
        <v>720</v>
      </c>
      <c r="B54" s="1305" t="s">
        <v>721</v>
      </c>
      <c r="C54" s="1306"/>
      <c r="D54" s="1306"/>
      <c r="E54" s="1307"/>
      <c r="F54" s="1325" t="s">
        <v>722</v>
      </c>
      <c r="G54" s="1309"/>
      <c r="H54" s="1309"/>
      <c r="I54" s="1309"/>
      <c r="J54" s="1309"/>
      <c r="K54" s="1309"/>
      <c r="L54" s="1309"/>
      <c r="M54" s="1310"/>
      <c r="N54" s="667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</row>
    <row r="55" spans="1:30" s="114" customFormat="1" ht="34.5" customHeight="1" thickBot="1">
      <c r="A55" s="686" t="s">
        <v>723</v>
      </c>
      <c r="B55" s="1305" t="s">
        <v>724</v>
      </c>
      <c r="C55" s="1306"/>
      <c r="D55" s="1306"/>
      <c r="E55" s="1307"/>
      <c r="F55" s="1308" t="s">
        <v>725</v>
      </c>
      <c r="G55" s="1309"/>
      <c r="H55" s="1309"/>
      <c r="I55" s="1309"/>
      <c r="J55" s="1309"/>
      <c r="K55" s="1309"/>
      <c r="L55" s="1309"/>
      <c r="M55" s="1310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</row>
    <row r="56" spans="1:30" s="114" customFormat="1" ht="33" customHeight="1" thickBot="1" thickTop="1">
      <c r="A56" s="650"/>
      <c r="B56" s="1311" t="s">
        <v>726</v>
      </c>
      <c r="C56" s="1311"/>
      <c r="D56" s="1311"/>
      <c r="E56" s="1312"/>
      <c r="F56" s="1313" t="s">
        <v>727</v>
      </c>
      <c r="G56" s="1314"/>
      <c r="H56" s="1314"/>
      <c r="I56" s="1314"/>
      <c r="J56" s="1314"/>
      <c r="K56" s="1314"/>
      <c r="L56" s="1314"/>
      <c r="M56" s="1315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</row>
    <row r="57" ht="14.25" thickTop="1"/>
  </sheetData>
  <sheetProtection/>
  <mergeCells count="23">
    <mergeCell ref="C1:E1"/>
    <mergeCell ref="B2:B3"/>
    <mergeCell ref="C2:J3"/>
    <mergeCell ref="K2:M2"/>
    <mergeCell ref="K3:M3"/>
    <mergeCell ref="C4:J4"/>
    <mergeCell ref="K4:M4"/>
    <mergeCell ref="B5:B6"/>
    <mergeCell ref="C5:C6"/>
    <mergeCell ref="D5:D6"/>
    <mergeCell ref="E5:E6"/>
    <mergeCell ref="F5:F6"/>
    <mergeCell ref="J5:J6"/>
    <mergeCell ref="B55:E55"/>
    <mergeCell ref="F55:M55"/>
    <mergeCell ref="B56:E56"/>
    <mergeCell ref="F56:M56"/>
    <mergeCell ref="K5:K6"/>
    <mergeCell ref="L5:M5"/>
    <mergeCell ref="B53:E53"/>
    <mergeCell ref="F53:M53"/>
    <mergeCell ref="B54:E54"/>
    <mergeCell ref="F54:M54"/>
  </mergeCells>
  <printOptions horizontalCentered="1" verticalCentered="1"/>
  <pageMargins left="0.1968503937007874" right="0" top="0" bottom="0" header="0.11811023622047245" footer="0"/>
  <pageSetup fitToHeight="10" orientation="portrait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40" zoomScaleNormal="75" zoomScaleSheetLayoutView="40" zoomScalePageLayoutView="0" workbookViewId="0" topLeftCell="A1">
      <selection activeCell="T33" sqref="T33"/>
    </sheetView>
  </sheetViews>
  <sheetFormatPr defaultColWidth="9.00390625" defaultRowHeight="13.5"/>
  <cols>
    <col min="1" max="1" width="12.375" style="1" customWidth="1"/>
    <col min="2" max="2" width="46.375" style="1" customWidth="1"/>
    <col min="3" max="5" width="16.625" style="1" customWidth="1"/>
    <col min="6" max="9" width="15.625" style="1" customWidth="1"/>
    <col min="10" max="10" width="30.625" style="1" customWidth="1"/>
    <col min="11" max="11" width="19.125" style="1" customWidth="1"/>
    <col min="12" max="12" width="17.625" style="1" customWidth="1"/>
    <col min="13" max="13" width="18.125" style="1" customWidth="1"/>
    <col min="14" max="16384" width="9.00390625" style="1" customWidth="1"/>
  </cols>
  <sheetData>
    <row r="1" spans="3:5" ht="6.75" customHeight="1" thickBot="1">
      <c r="C1" s="1051"/>
      <c r="D1" s="1051"/>
      <c r="E1" s="1051"/>
    </row>
    <row r="2" spans="1:13" s="114" customFormat="1" ht="50.25" customHeight="1" thickTop="1">
      <c r="A2" s="687"/>
      <c r="B2" s="1148" t="s">
        <v>408</v>
      </c>
      <c r="C2" s="1392" t="s">
        <v>728</v>
      </c>
      <c r="D2" s="1393"/>
      <c r="E2" s="1393"/>
      <c r="F2" s="1393"/>
      <c r="G2" s="1393"/>
      <c r="H2" s="1393"/>
      <c r="I2" s="1393"/>
      <c r="J2" s="1394"/>
      <c r="K2" s="1237" t="s">
        <v>729</v>
      </c>
      <c r="L2" s="1238"/>
      <c r="M2" s="1238"/>
    </row>
    <row r="3" spans="1:13" s="114" customFormat="1" ht="48.75" customHeight="1" thickBot="1">
      <c r="A3" s="687"/>
      <c r="B3" s="1391"/>
      <c r="C3" s="1395"/>
      <c r="D3" s="1395"/>
      <c r="E3" s="1395"/>
      <c r="F3" s="1395"/>
      <c r="G3" s="1395"/>
      <c r="H3" s="1395"/>
      <c r="I3" s="1395"/>
      <c r="J3" s="1396"/>
      <c r="K3" s="1293" t="s">
        <v>730</v>
      </c>
      <c r="L3" s="1250"/>
      <c r="M3" s="1250"/>
    </row>
    <row r="4" spans="1:13" s="114" customFormat="1" ht="38.25" customHeight="1" thickBot="1" thickTop="1">
      <c r="A4" s="688"/>
      <c r="B4" s="688"/>
      <c r="C4" s="1397" t="s">
        <v>731</v>
      </c>
      <c r="D4" s="1397"/>
      <c r="E4" s="1397"/>
      <c r="F4" s="1397"/>
      <c r="G4" s="1397"/>
      <c r="H4" s="1397"/>
      <c r="I4" s="1397"/>
      <c r="J4" s="1397"/>
      <c r="K4" s="1276" t="s">
        <v>732</v>
      </c>
      <c r="L4" s="1276"/>
      <c r="M4" s="1276"/>
    </row>
    <row r="5" spans="1:13" s="114" customFormat="1" ht="29.25" customHeight="1" thickTop="1">
      <c r="A5" s="689" t="s">
        <v>326</v>
      </c>
      <c r="B5" s="1383" t="s">
        <v>265</v>
      </c>
      <c r="C5" s="1385" t="s">
        <v>266</v>
      </c>
      <c r="D5" s="1385" t="s">
        <v>311</v>
      </c>
      <c r="E5" s="1374" t="s">
        <v>276</v>
      </c>
      <c r="F5" s="1387" t="s">
        <v>278</v>
      </c>
      <c r="G5" s="690"/>
      <c r="H5" s="691" t="s">
        <v>301</v>
      </c>
      <c r="I5" s="692"/>
      <c r="J5" s="1389" t="s">
        <v>282</v>
      </c>
      <c r="K5" s="1374" t="s">
        <v>401</v>
      </c>
      <c r="L5" s="1376" t="s">
        <v>733</v>
      </c>
      <c r="M5" s="1377"/>
    </row>
    <row r="6" spans="1:13" s="114" customFormat="1" ht="27.75" customHeight="1" thickBot="1">
      <c r="A6" s="693" t="s">
        <v>254</v>
      </c>
      <c r="B6" s="1384"/>
      <c r="C6" s="1386"/>
      <c r="D6" s="1386"/>
      <c r="E6" s="1375"/>
      <c r="F6" s="1388"/>
      <c r="G6" s="694" t="s">
        <v>279</v>
      </c>
      <c r="H6" s="694" t="s">
        <v>280</v>
      </c>
      <c r="I6" s="694" t="s">
        <v>281</v>
      </c>
      <c r="J6" s="1390"/>
      <c r="K6" s="1375"/>
      <c r="L6" s="695" t="s">
        <v>1</v>
      </c>
      <c r="M6" s="696" t="s">
        <v>254</v>
      </c>
    </row>
    <row r="7" spans="1:13" s="114" customFormat="1" ht="36" customHeight="1">
      <c r="A7" s="381">
        <v>1</v>
      </c>
      <c r="B7" s="697" t="s">
        <v>734</v>
      </c>
      <c r="C7" s="518" t="s">
        <v>649</v>
      </c>
      <c r="D7" s="519" t="s">
        <v>568</v>
      </c>
      <c r="E7" s="698">
        <v>0.66</v>
      </c>
      <c r="F7" s="522">
        <v>18</v>
      </c>
      <c r="G7" s="699">
        <v>2</v>
      </c>
      <c r="H7" s="700">
        <v>23</v>
      </c>
      <c r="I7" s="700">
        <v>33</v>
      </c>
      <c r="J7" s="660">
        <f aca="true" t="shared" si="0" ref="J7:J54">(G7*3600+H7*60+I7)*E7</f>
        <v>5684.58</v>
      </c>
      <c r="K7" s="701">
        <v>100</v>
      </c>
      <c r="L7" s="702" t="s">
        <v>625</v>
      </c>
      <c r="M7" s="661" t="s">
        <v>709</v>
      </c>
    </row>
    <row r="8" spans="1:13" s="114" customFormat="1" ht="30.75">
      <c r="A8" s="394">
        <v>2</v>
      </c>
      <c r="B8" s="703" t="s">
        <v>735</v>
      </c>
      <c r="C8" s="552" t="s">
        <v>736</v>
      </c>
      <c r="D8" s="553" t="s">
        <v>9</v>
      </c>
      <c r="E8" s="704">
        <v>0.66</v>
      </c>
      <c r="F8" s="556">
        <v>20</v>
      </c>
      <c r="G8" s="705">
        <v>2</v>
      </c>
      <c r="H8" s="706">
        <v>25</v>
      </c>
      <c r="I8" s="706">
        <v>0</v>
      </c>
      <c r="J8" s="664">
        <f t="shared" si="0"/>
        <v>5742</v>
      </c>
      <c r="K8" s="663">
        <v>99</v>
      </c>
      <c r="L8" s="707">
        <v>99</v>
      </c>
      <c r="M8" s="665">
        <v>44</v>
      </c>
    </row>
    <row r="9" spans="1:13" s="114" customFormat="1" ht="36" customHeight="1">
      <c r="A9" s="394">
        <v>3</v>
      </c>
      <c r="B9" s="708" t="s">
        <v>588</v>
      </c>
      <c r="C9" s="552" t="s">
        <v>589</v>
      </c>
      <c r="D9" s="553" t="s">
        <v>9</v>
      </c>
      <c r="E9" s="704">
        <v>0.65</v>
      </c>
      <c r="F9" s="556">
        <v>29</v>
      </c>
      <c r="G9" s="705">
        <v>2</v>
      </c>
      <c r="H9" s="706">
        <v>29</v>
      </c>
      <c r="I9" s="706">
        <v>27</v>
      </c>
      <c r="J9" s="664">
        <f t="shared" si="0"/>
        <v>5828.55</v>
      </c>
      <c r="K9" s="663">
        <v>98</v>
      </c>
      <c r="L9" s="707">
        <v>673</v>
      </c>
      <c r="M9" s="665">
        <v>6</v>
      </c>
    </row>
    <row r="10" spans="1:13" s="38" customFormat="1" ht="30.75">
      <c r="A10" s="394">
        <v>4</v>
      </c>
      <c r="B10" s="709" t="s">
        <v>626</v>
      </c>
      <c r="C10" s="552" t="s">
        <v>627</v>
      </c>
      <c r="D10" s="553" t="s">
        <v>601</v>
      </c>
      <c r="E10" s="704">
        <v>0.65</v>
      </c>
      <c r="F10" s="556">
        <v>30</v>
      </c>
      <c r="G10" s="705">
        <v>2</v>
      </c>
      <c r="H10" s="706">
        <v>29</v>
      </c>
      <c r="I10" s="706">
        <v>30</v>
      </c>
      <c r="J10" s="664">
        <f t="shared" si="0"/>
        <v>5830.5</v>
      </c>
      <c r="K10" s="663">
        <v>97</v>
      </c>
      <c r="L10" s="707">
        <v>444</v>
      </c>
      <c r="M10" s="665">
        <v>24</v>
      </c>
    </row>
    <row r="11" spans="1:13" s="114" customFormat="1" ht="30.75">
      <c r="A11" s="394">
        <v>5</v>
      </c>
      <c r="B11" s="709" t="s">
        <v>737</v>
      </c>
      <c r="C11" s="552" t="s">
        <v>707</v>
      </c>
      <c r="D11" s="553" t="s">
        <v>708</v>
      </c>
      <c r="E11" s="704">
        <v>0.66</v>
      </c>
      <c r="F11" s="556">
        <v>26</v>
      </c>
      <c r="G11" s="705">
        <v>2</v>
      </c>
      <c r="H11" s="706">
        <v>27</v>
      </c>
      <c r="I11" s="706">
        <v>41</v>
      </c>
      <c r="J11" s="664">
        <f t="shared" si="0"/>
        <v>5848.26</v>
      </c>
      <c r="K11" s="663">
        <v>96</v>
      </c>
      <c r="L11" s="707" t="s">
        <v>625</v>
      </c>
      <c r="M11" s="665" t="s">
        <v>709</v>
      </c>
    </row>
    <row r="12" spans="1:13" s="38" customFormat="1" ht="30.75">
      <c r="A12" s="394">
        <v>6</v>
      </c>
      <c r="B12" s="708" t="s">
        <v>630</v>
      </c>
      <c r="C12" s="594" t="s">
        <v>631</v>
      </c>
      <c r="D12" s="553" t="s">
        <v>9</v>
      </c>
      <c r="E12" s="710">
        <v>0.7</v>
      </c>
      <c r="F12" s="556">
        <v>10</v>
      </c>
      <c r="G12" s="705">
        <v>2</v>
      </c>
      <c r="H12" s="706">
        <v>19</v>
      </c>
      <c r="I12" s="706">
        <v>15</v>
      </c>
      <c r="J12" s="664">
        <f t="shared" si="0"/>
        <v>5848.5</v>
      </c>
      <c r="K12" s="663">
        <v>95</v>
      </c>
      <c r="L12" s="707">
        <v>288</v>
      </c>
      <c r="M12" s="665">
        <v>36</v>
      </c>
    </row>
    <row r="13" spans="1:13" s="114" customFormat="1" ht="30.75">
      <c r="A13" s="394">
        <v>7</v>
      </c>
      <c r="B13" s="708" t="s">
        <v>616</v>
      </c>
      <c r="C13" s="552" t="s">
        <v>617</v>
      </c>
      <c r="D13" s="553" t="s">
        <v>14</v>
      </c>
      <c r="E13" s="704">
        <v>0.63</v>
      </c>
      <c r="F13" s="556">
        <v>37</v>
      </c>
      <c r="G13" s="705">
        <v>2</v>
      </c>
      <c r="H13" s="706">
        <v>35</v>
      </c>
      <c r="I13" s="706">
        <v>40</v>
      </c>
      <c r="J13" s="664">
        <f t="shared" si="0"/>
        <v>5884.2</v>
      </c>
      <c r="K13" s="663">
        <v>94</v>
      </c>
      <c r="L13" s="707">
        <v>634</v>
      </c>
      <c r="M13" s="665">
        <v>15</v>
      </c>
    </row>
    <row r="14" spans="1:13" s="114" customFormat="1" ht="36" customHeight="1">
      <c r="A14" s="394">
        <v>8</v>
      </c>
      <c r="B14" s="708" t="s">
        <v>633</v>
      </c>
      <c r="C14" s="552" t="s">
        <v>634</v>
      </c>
      <c r="D14" s="553" t="s">
        <v>9</v>
      </c>
      <c r="E14" s="704">
        <v>0.72</v>
      </c>
      <c r="F14" s="556">
        <v>5</v>
      </c>
      <c r="G14" s="705">
        <v>2</v>
      </c>
      <c r="H14" s="706">
        <v>16</v>
      </c>
      <c r="I14" s="706">
        <v>17</v>
      </c>
      <c r="J14" s="664">
        <f t="shared" si="0"/>
        <v>5887.44</v>
      </c>
      <c r="K14" s="663">
        <v>93</v>
      </c>
      <c r="L14" s="707">
        <v>425</v>
      </c>
      <c r="M14" s="665">
        <v>27</v>
      </c>
    </row>
    <row r="15" spans="1:13" s="38" customFormat="1" ht="36" customHeight="1">
      <c r="A15" s="394">
        <v>9</v>
      </c>
      <c r="B15" s="708" t="s">
        <v>738</v>
      </c>
      <c r="C15" s="552" t="s">
        <v>739</v>
      </c>
      <c r="D15" s="553" t="s">
        <v>10</v>
      </c>
      <c r="E15" s="704">
        <v>0.62</v>
      </c>
      <c r="F15" s="556">
        <v>40</v>
      </c>
      <c r="G15" s="705">
        <v>2</v>
      </c>
      <c r="H15" s="706">
        <v>38</v>
      </c>
      <c r="I15" s="706">
        <v>47</v>
      </c>
      <c r="J15" s="664">
        <f t="shared" si="0"/>
        <v>5906.74</v>
      </c>
      <c r="K15" s="663">
        <v>92</v>
      </c>
      <c r="L15" s="707">
        <v>272</v>
      </c>
      <c r="M15" s="665">
        <v>37</v>
      </c>
    </row>
    <row r="16" spans="1:13" s="114" customFormat="1" ht="36" customHeight="1">
      <c r="A16" s="394">
        <v>10</v>
      </c>
      <c r="B16" s="708" t="s">
        <v>562</v>
      </c>
      <c r="C16" s="552" t="s">
        <v>563</v>
      </c>
      <c r="D16" s="553" t="s">
        <v>9</v>
      </c>
      <c r="E16" s="704">
        <v>0.65</v>
      </c>
      <c r="F16" s="556">
        <v>32</v>
      </c>
      <c r="G16" s="705">
        <v>2</v>
      </c>
      <c r="H16" s="706">
        <v>31</v>
      </c>
      <c r="I16" s="706">
        <v>35</v>
      </c>
      <c r="J16" s="664">
        <f t="shared" si="0"/>
        <v>5911.75</v>
      </c>
      <c r="K16" s="663">
        <v>91</v>
      </c>
      <c r="L16" s="707">
        <v>664</v>
      </c>
      <c r="M16" s="665">
        <v>8</v>
      </c>
    </row>
    <row r="17" spans="1:13" s="114" customFormat="1" ht="30.75">
      <c r="A17" s="394">
        <v>11</v>
      </c>
      <c r="B17" s="709" t="s">
        <v>595</v>
      </c>
      <c r="C17" s="576" t="s">
        <v>596</v>
      </c>
      <c r="D17" s="553" t="s">
        <v>9</v>
      </c>
      <c r="E17" s="704">
        <v>0.76</v>
      </c>
      <c r="F17" s="556">
        <v>2</v>
      </c>
      <c r="G17" s="705">
        <v>2</v>
      </c>
      <c r="H17" s="706">
        <v>9</v>
      </c>
      <c r="I17" s="706">
        <v>50</v>
      </c>
      <c r="J17" s="664">
        <f t="shared" si="0"/>
        <v>5920.4</v>
      </c>
      <c r="K17" s="663">
        <v>90</v>
      </c>
      <c r="L17" s="707">
        <v>704</v>
      </c>
      <c r="M17" s="665">
        <v>3</v>
      </c>
    </row>
    <row r="18" spans="1:13" s="114" customFormat="1" ht="36" customHeight="1">
      <c r="A18" s="394">
        <v>12</v>
      </c>
      <c r="B18" s="708" t="s">
        <v>585</v>
      </c>
      <c r="C18" s="552" t="s">
        <v>586</v>
      </c>
      <c r="D18" s="553" t="s">
        <v>10</v>
      </c>
      <c r="E18" s="704">
        <v>0.71</v>
      </c>
      <c r="F18" s="556">
        <v>11</v>
      </c>
      <c r="G18" s="705">
        <v>2</v>
      </c>
      <c r="H18" s="706">
        <v>19</v>
      </c>
      <c r="I18" s="706">
        <v>18</v>
      </c>
      <c r="J18" s="664">
        <f t="shared" si="0"/>
        <v>5934.179999999999</v>
      </c>
      <c r="K18" s="663">
        <v>89</v>
      </c>
      <c r="L18" s="707">
        <v>676</v>
      </c>
      <c r="M18" s="665">
        <v>5</v>
      </c>
    </row>
    <row r="19" spans="1:13" s="114" customFormat="1" ht="36" customHeight="1">
      <c r="A19" s="394">
        <v>13</v>
      </c>
      <c r="B19" s="708" t="s">
        <v>599</v>
      </c>
      <c r="C19" s="552" t="s">
        <v>600</v>
      </c>
      <c r="D19" s="553" t="s">
        <v>601</v>
      </c>
      <c r="E19" s="704">
        <v>0.76</v>
      </c>
      <c r="F19" s="556">
        <v>3</v>
      </c>
      <c r="G19" s="705">
        <v>2</v>
      </c>
      <c r="H19" s="706">
        <v>10</v>
      </c>
      <c r="I19" s="706">
        <v>10</v>
      </c>
      <c r="J19" s="664">
        <f t="shared" si="0"/>
        <v>5935.6</v>
      </c>
      <c r="K19" s="663">
        <v>88</v>
      </c>
      <c r="L19" s="707">
        <v>655</v>
      </c>
      <c r="M19" s="665">
        <v>10</v>
      </c>
    </row>
    <row r="20" spans="1:13" ht="36" customHeight="1">
      <c r="A20" s="394">
        <v>14</v>
      </c>
      <c r="B20" s="708" t="s">
        <v>628</v>
      </c>
      <c r="C20" s="552" t="s">
        <v>629</v>
      </c>
      <c r="D20" s="553" t="s">
        <v>10</v>
      </c>
      <c r="E20" s="711">
        <v>0.63</v>
      </c>
      <c r="F20" s="556">
        <v>39</v>
      </c>
      <c r="G20" s="705">
        <v>2</v>
      </c>
      <c r="H20" s="706">
        <v>37</v>
      </c>
      <c r="I20" s="706">
        <v>20</v>
      </c>
      <c r="J20" s="664">
        <f t="shared" si="0"/>
        <v>5947.2</v>
      </c>
      <c r="K20" s="663">
        <v>87</v>
      </c>
      <c r="L20" s="707">
        <v>181</v>
      </c>
      <c r="M20" s="665">
        <v>41</v>
      </c>
    </row>
    <row r="21" spans="1:13" s="114" customFormat="1" ht="36" customHeight="1">
      <c r="A21" s="394">
        <v>15</v>
      </c>
      <c r="B21" s="708" t="s">
        <v>619</v>
      </c>
      <c r="C21" s="552" t="s">
        <v>620</v>
      </c>
      <c r="D21" s="553" t="s">
        <v>9</v>
      </c>
      <c r="E21" s="704">
        <v>0.7</v>
      </c>
      <c r="F21" s="556">
        <v>15</v>
      </c>
      <c r="G21" s="705">
        <v>2</v>
      </c>
      <c r="H21" s="706">
        <v>21</v>
      </c>
      <c r="I21" s="706">
        <v>45</v>
      </c>
      <c r="J21" s="664">
        <f t="shared" si="0"/>
        <v>5953.5</v>
      </c>
      <c r="K21" s="663">
        <v>86</v>
      </c>
      <c r="L21" s="707">
        <v>402</v>
      </c>
      <c r="M21" s="665">
        <v>30</v>
      </c>
    </row>
    <row r="22" spans="1:13" s="114" customFormat="1" ht="36" customHeight="1">
      <c r="A22" s="394">
        <v>16</v>
      </c>
      <c r="B22" s="703" t="s">
        <v>604</v>
      </c>
      <c r="C22" s="552" t="s">
        <v>605</v>
      </c>
      <c r="D22" s="553" t="s">
        <v>268</v>
      </c>
      <c r="E22" s="704">
        <v>0.72</v>
      </c>
      <c r="F22" s="556">
        <v>8</v>
      </c>
      <c r="G22" s="705">
        <v>2</v>
      </c>
      <c r="H22" s="706">
        <v>18</v>
      </c>
      <c r="I22" s="706">
        <v>15</v>
      </c>
      <c r="J22" s="664">
        <f t="shared" si="0"/>
        <v>5972.4</v>
      </c>
      <c r="K22" s="663">
        <v>85</v>
      </c>
      <c r="L22" s="707">
        <v>388</v>
      </c>
      <c r="M22" s="665">
        <v>31</v>
      </c>
    </row>
    <row r="23" spans="1:13" s="114" customFormat="1" ht="36" customHeight="1">
      <c r="A23" s="394">
        <v>17</v>
      </c>
      <c r="B23" s="709" t="s">
        <v>564</v>
      </c>
      <c r="C23" s="552" t="s">
        <v>571</v>
      </c>
      <c r="D23" s="553" t="s">
        <v>12</v>
      </c>
      <c r="E23" s="711">
        <v>0.57</v>
      </c>
      <c r="F23" s="556">
        <v>48</v>
      </c>
      <c r="G23" s="705">
        <v>2</v>
      </c>
      <c r="H23" s="706">
        <v>54</v>
      </c>
      <c r="I23" s="706">
        <v>45</v>
      </c>
      <c r="J23" s="664">
        <f t="shared" si="0"/>
        <v>5976.45</v>
      </c>
      <c r="K23" s="663">
        <v>84</v>
      </c>
      <c r="L23" s="707">
        <v>431</v>
      </c>
      <c r="M23" s="665">
        <v>26</v>
      </c>
    </row>
    <row r="24" spans="1:13" s="114" customFormat="1" ht="36" customHeight="1">
      <c r="A24" s="394">
        <v>18</v>
      </c>
      <c r="B24" s="709" t="s">
        <v>740</v>
      </c>
      <c r="C24" s="552" t="s">
        <v>582</v>
      </c>
      <c r="D24" s="553" t="s">
        <v>10</v>
      </c>
      <c r="E24" s="711">
        <v>0.65</v>
      </c>
      <c r="F24" s="556">
        <v>33</v>
      </c>
      <c r="G24" s="705">
        <v>2</v>
      </c>
      <c r="H24" s="706">
        <v>33</v>
      </c>
      <c r="I24" s="706">
        <v>35</v>
      </c>
      <c r="J24" s="664">
        <f t="shared" si="0"/>
        <v>5989.75</v>
      </c>
      <c r="K24" s="663">
        <v>83</v>
      </c>
      <c r="L24" s="707" t="s">
        <v>625</v>
      </c>
      <c r="M24" s="665" t="s">
        <v>625</v>
      </c>
    </row>
    <row r="25" spans="1:13" s="114" customFormat="1" ht="36" customHeight="1">
      <c r="A25" s="394">
        <v>19</v>
      </c>
      <c r="B25" s="703" t="s">
        <v>578</v>
      </c>
      <c r="C25" s="552" t="s">
        <v>579</v>
      </c>
      <c r="D25" s="553" t="s">
        <v>9</v>
      </c>
      <c r="E25" s="704">
        <v>0.64</v>
      </c>
      <c r="F25" s="556">
        <v>38</v>
      </c>
      <c r="G25" s="705">
        <v>2</v>
      </c>
      <c r="H25" s="706">
        <v>36</v>
      </c>
      <c r="I25" s="706">
        <v>20</v>
      </c>
      <c r="J25" s="664">
        <f t="shared" si="0"/>
        <v>6003.2</v>
      </c>
      <c r="K25" s="663">
        <v>82</v>
      </c>
      <c r="L25" s="707">
        <v>458</v>
      </c>
      <c r="M25" s="665">
        <v>22</v>
      </c>
    </row>
    <row r="26" spans="1:13" s="114" customFormat="1" ht="30.75">
      <c r="A26" s="394">
        <v>20</v>
      </c>
      <c r="B26" s="709" t="s">
        <v>741</v>
      </c>
      <c r="C26" s="552" t="s">
        <v>707</v>
      </c>
      <c r="D26" s="553" t="s">
        <v>708</v>
      </c>
      <c r="E26" s="704">
        <v>0.68</v>
      </c>
      <c r="F26" s="556">
        <v>25</v>
      </c>
      <c r="G26" s="705">
        <v>2</v>
      </c>
      <c r="H26" s="706">
        <v>27</v>
      </c>
      <c r="I26" s="706">
        <v>15</v>
      </c>
      <c r="J26" s="664">
        <f t="shared" si="0"/>
        <v>6007.8</v>
      </c>
      <c r="K26" s="663">
        <v>81</v>
      </c>
      <c r="L26" s="707" t="s">
        <v>625</v>
      </c>
      <c r="M26" s="712" t="s">
        <v>625</v>
      </c>
    </row>
    <row r="27" spans="1:13" s="114" customFormat="1" ht="36" customHeight="1">
      <c r="A27" s="394">
        <v>21</v>
      </c>
      <c r="B27" s="708" t="s">
        <v>597</v>
      </c>
      <c r="C27" s="552" t="s">
        <v>598</v>
      </c>
      <c r="D27" s="553" t="s">
        <v>568</v>
      </c>
      <c r="E27" s="704">
        <v>0.71</v>
      </c>
      <c r="F27" s="556">
        <v>16</v>
      </c>
      <c r="G27" s="705">
        <v>2</v>
      </c>
      <c r="H27" s="706">
        <v>21</v>
      </c>
      <c r="I27" s="706">
        <v>54</v>
      </c>
      <c r="J27" s="664">
        <f t="shared" si="0"/>
        <v>6044.94</v>
      </c>
      <c r="K27" s="663">
        <v>80</v>
      </c>
      <c r="L27" s="707">
        <v>692</v>
      </c>
      <c r="M27" s="665">
        <v>4</v>
      </c>
    </row>
    <row r="28" spans="1:13" s="38" customFormat="1" ht="36" customHeight="1">
      <c r="A28" s="394">
        <v>22</v>
      </c>
      <c r="B28" s="708" t="s">
        <v>635</v>
      </c>
      <c r="C28" s="552" t="s">
        <v>636</v>
      </c>
      <c r="D28" s="553" t="s">
        <v>9</v>
      </c>
      <c r="E28" s="711">
        <v>0.69</v>
      </c>
      <c r="F28" s="556">
        <v>23</v>
      </c>
      <c r="G28" s="705">
        <v>2</v>
      </c>
      <c r="H28" s="706">
        <v>26</v>
      </c>
      <c r="I28" s="706">
        <v>3</v>
      </c>
      <c r="J28" s="664">
        <f t="shared" si="0"/>
        <v>6046.469999999999</v>
      </c>
      <c r="K28" s="663">
        <v>79</v>
      </c>
      <c r="L28" s="707">
        <v>499</v>
      </c>
      <c r="M28" s="665">
        <v>20</v>
      </c>
    </row>
    <row r="29" spans="1:13" ht="36" customHeight="1">
      <c r="A29" s="394">
        <v>23</v>
      </c>
      <c r="B29" s="708" t="s">
        <v>608</v>
      </c>
      <c r="C29" s="552" t="s">
        <v>609</v>
      </c>
      <c r="D29" s="553" t="s">
        <v>12</v>
      </c>
      <c r="E29" s="704">
        <v>0.67</v>
      </c>
      <c r="F29" s="556">
        <v>31</v>
      </c>
      <c r="G29" s="705">
        <v>2</v>
      </c>
      <c r="H29" s="706">
        <v>30</v>
      </c>
      <c r="I29" s="706">
        <v>32</v>
      </c>
      <c r="J29" s="664">
        <f t="shared" si="0"/>
        <v>6051.4400000000005</v>
      </c>
      <c r="K29" s="663">
        <v>78</v>
      </c>
      <c r="L29" s="707">
        <v>648</v>
      </c>
      <c r="M29" s="665">
        <v>12</v>
      </c>
    </row>
    <row r="30" spans="1:13" s="114" customFormat="1" ht="36" customHeight="1">
      <c r="A30" s="394">
        <v>24</v>
      </c>
      <c r="B30" s="708" t="s">
        <v>577</v>
      </c>
      <c r="C30" s="552" t="s">
        <v>582</v>
      </c>
      <c r="D30" s="553" t="s">
        <v>268</v>
      </c>
      <c r="E30" s="711">
        <v>0.63</v>
      </c>
      <c r="F30" s="556">
        <v>43</v>
      </c>
      <c r="G30" s="705">
        <v>2</v>
      </c>
      <c r="H30" s="706">
        <v>40</v>
      </c>
      <c r="I30" s="706">
        <v>44</v>
      </c>
      <c r="J30" s="664">
        <f t="shared" si="0"/>
        <v>6075.72</v>
      </c>
      <c r="K30" s="663">
        <v>77</v>
      </c>
      <c r="L30" s="707">
        <v>671</v>
      </c>
      <c r="M30" s="665">
        <v>7</v>
      </c>
    </row>
    <row r="31" spans="1:13" s="38" customFormat="1" ht="36" customHeight="1">
      <c r="A31" s="394">
        <v>25</v>
      </c>
      <c r="B31" s="708" t="s">
        <v>710</v>
      </c>
      <c r="C31" s="594" t="s">
        <v>561</v>
      </c>
      <c r="D31" s="553" t="s">
        <v>601</v>
      </c>
      <c r="E31" s="704">
        <v>0.74</v>
      </c>
      <c r="F31" s="556">
        <v>6</v>
      </c>
      <c r="G31" s="705">
        <v>2</v>
      </c>
      <c r="H31" s="706">
        <v>16</v>
      </c>
      <c r="I31" s="706">
        <v>53</v>
      </c>
      <c r="J31" s="664">
        <f t="shared" si="0"/>
        <v>6077.62</v>
      </c>
      <c r="K31" s="663">
        <v>76</v>
      </c>
      <c r="L31" s="707">
        <v>247</v>
      </c>
      <c r="M31" s="665">
        <v>38</v>
      </c>
    </row>
    <row r="32" spans="1:13" s="114" customFormat="1" ht="36" customHeight="1">
      <c r="A32" s="394">
        <v>26</v>
      </c>
      <c r="B32" s="703" t="s">
        <v>706</v>
      </c>
      <c r="C32" s="552" t="s">
        <v>707</v>
      </c>
      <c r="D32" s="553" t="s">
        <v>708</v>
      </c>
      <c r="E32" s="704">
        <v>0.66</v>
      </c>
      <c r="F32" s="556">
        <v>34</v>
      </c>
      <c r="G32" s="705">
        <v>2</v>
      </c>
      <c r="H32" s="706">
        <v>33</v>
      </c>
      <c r="I32" s="706">
        <v>46</v>
      </c>
      <c r="J32" s="713">
        <f t="shared" si="0"/>
        <v>6089.16</v>
      </c>
      <c r="K32" s="714">
        <v>75</v>
      </c>
      <c r="L32" s="707" t="s">
        <v>625</v>
      </c>
      <c r="M32" s="665" t="s">
        <v>709</v>
      </c>
    </row>
    <row r="33" spans="1:13" s="114" customFormat="1" ht="36" customHeight="1">
      <c r="A33" s="394">
        <v>27</v>
      </c>
      <c r="B33" s="708" t="s">
        <v>583</v>
      </c>
      <c r="C33" s="552" t="s">
        <v>584</v>
      </c>
      <c r="D33" s="553" t="s">
        <v>12</v>
      </c>
      <c r="E33" s="715">
        <v>0.7</v>
      </c>
      <c r="F33" s="556">
        <v>21</v>
      </c>
      <c r="G33" s="705">
        <v>2</v>
      </c>
      <c r="H33" s="706">
        <v>25</v>
      </c>
      <c r="I33" s="706">
        <v>7</v>
      </c>
      <c r="J33" s="713">
        <f t="shared" si="0"/>
        <v>6094.9</v>
      </c>
      <c r="K33" s="714">
        <v>74</v>
      </c>
      <c r="L33" s="707">
        <v>612</v>
      </c>
      <c r="M33" s="665">
        <v>17</v>
      </c>
    </row>
    <row r="34" spans="1:13" s="114" customFormat="1" ht="36" customHeight="1">
      <c r="A34" s="394">
        <v>28</v>
      </c>
      <c r="B34" s="708" t="s">
        <v>2</v>
      </c>
      <c r="C34" s="576" t="s">
        <v>561</v>
      </c>
      <c r="D34" s="553" t="s">
        <v>9</v>
      </c>
      <c r="E34" s="715">
        <v>0.78</v>
      </c>
      <c r="F34" s="556">
        <v>4</v>
      </c>
      <c r="G34" s="705">
        <v>2</v>
      </c>
      <c r="H34" s="706">
        <v>11</v>
      </c>
      <c r="I34" s="706">
        <v>25</v>
      </c>
      <c r="J34" s="713">
        <f t="shared" si="0"/>
        <v>6150.3</v>
      </c>
      <c r="K34" s="714">
        <v>73</v>
      </c>
      <c r="L34" s="707">
        <v>448</v>
      </c>
      <c r="M34" s="665">
        <v>23</v>
      </c>
    </row>
    <row r="35" spans="1:13" s="114" customFormat="1" ht="36" customHeight="1">
      <c r="A35" s="394">
        <v>29</v>
      </c>
      <c r="B35" s="708" t="s">
        <v>606</v>
      </c>
      <c r="C35" s="594" t="s">
        <v>598</v>
      </c>
      <c r="D35" s="553" t="s">
        <v>9</v>
      </c>
      <c r="E35" s="715">
        <v>0.69</v>
      </c>
      <c r="F35" s="556">
        <v>28</v>
      </c>
      <c r="G35" s="705">
        <v>2</v>
      </c>
      <c r="H35" s="706">
        <v>28</v>
      </c>
      <c r="I35" s="706">
        <v>40</v>
      </c>
      <c r="J35" s="713">
        <f t="shared" si="0"/>
        <v>6154.799999999999</v>
      </c>
      <c r="K35" s="714">
        <v>72</v>
      </c>
      <c r="L35" s="707">
        <v>586</v>
      </c>
      <c r="M35" s="665">
        <v>19</v>
      </c>
    </row>
    <row r="36" spans="1:13" ht="36" customHeight="1">
      <c r="A36" s="394">
        <v>30</v>
      </c>
      <c r="B36" s="708" t="s">
        <v>611</v>
      </c>
      <c r="C36" s="552" t="s">
        <v>582</v>
      </c>
      <c r="D36" s="553" t="s">
        <v>594</v>
      </c>
      <c r="E36" s="715">
        <v>0.61</v>
      </c>
      <c r="F36" s="556">
        <v>47</v>
      </c>
      <c r="G36" s="705">
        <v>2</v>
      </c>
      <c r="H36" s="706">
        <v>49</v>
      </c>
      <c r="I36" s="706">
        <v>7</v>
      </c>
      <c r="J36" s="713">
        <f t="shared" si="0"/>
        <v>6189.67</v>
      </c>
      <c r="K36" s="714">
        <v>71</v>
      </c>
      <c r="L36" s="707">
        <v>660</v>
      </c>
      <c r="M36" s="665">
        <v>9</v>
      </c>
    </row>
    <row r="37" spans="1:13" s="114" customFormat="1" ht="36" customHeight="1">
      <c r="A37" s="394">
        <v>31</v>
      </c>
      <c r="B37" s="708" t="s">
        <v>618</v>
      </c>
      <c r="C37" s="594" t="s">
        <v>579</v>
      </c>
      <c r="D37" s="553" t="s">
        <v>9</v>
      </c>
      <c r="E37" s="704">
        <v>0.65</v>
      </c>
      <c r="F37" s="556">
        <v>41</v>
      </c>
      <c r="G37" s="705">
        <v>2</v>
      </c>
      <c r="H37" s="706">
        <v>38</v>
      </c>
      <c r="I37" s="706">
        <v>58</v>
      </c>
      <c r="J37" s="713">
        <f t="shared" si="0"/>
        <v>6199.7</v>
      </c>
      <c r="K37" s="714">
        <v>70</v>
      </c>
      <c r="L37" s="707">
        <v>297</v>
      </c>
      <c r="M37" s="665">
        <v>35</v>
      </c>
    </row>
    <row r="38" spans="1:13" s="114" customFormat="1" ht="36" customHeight="1">
      <c r="A38" s="394">
        <v>32</v>
      </c>
      <c r="B38" s="703" t="s">
        <v>5</v>
      </c>
      <c r="C38" s="552" t="s">
        <v>707</v>
      </c>
      <c r="D38" s="553" t="s">
        <v>708</v>
      </c>
      <c r="E38" s="704">
        <v>0.65</v>
      </c>
      <c r="F38" s="556">
        <v>42</v>
      </c>
      <c r="G38" s="705">
        <v>2</v>
      </c>
      <c r="H38" s="706">
        <v>39</v>
      </c>
      <c r="I38" s="706">
        <v>30</v>
      </c>
      <c r="J38" s="713">
        <f t="shared" si="0"/>
        <v>6220.5</v>
      </c>
      <c r="K38" s="714">
        <v>69</v>
      </c>
      <c r="L38" s="707" t="s">
        <v>625</v>
      </c>
      <c r="M38" s="712" t="s">
        <v>625</v>
      </c>
    </row>
    <row r="39" spans="1:13" s="114" customFormat="1" ht="36" customHeight="1">
      <c r="A39" s="394">
        <v>33</v>
      </c>
      <c r="B39" s="709" t="s">
        <v>590</v>
      </c>
      <c r="C39" s="552" t="s">
        <v>591</v>
      </c>
      <c r="D39" s="553" t="s">
        <v>568</v>
      </c>
      <c r="E39" s="711">
        <v>0.67</v>
      </c>
      <c r="F39" s="556">
        <v>36</v>
      </c>
      <c r="G39" s="705">
        <v>2</v>
      </c>
      <c r="H39" s="706">
        <v>35</v>
      </c>
      <c r="I39" s="706">
        <v>36</v>
      </c>
      <c r="J39" s="664">
        <f t="shared" si="0"/>
        <v>6255.120000000001</v>
      </c>
      <c r="K39" s="663">
        <v>68</v>
      </c>
      <c r="L39" s="707">
        <v>407</v>
      </c>
      <c r="M39" s="665">
        <v>29</v>
      </c>
    </row>
    <row r="40" spans="1:13" s="38" customFormat="1" ht="30.75">
      <c r="A40" s="394">
        <v>34</v>
      </c>
      <c r="B40" s="708" t="s">
        <v>632</v>
      </c>
      <c r="C40" s="552" t="s">
        <v>593</v>
      </c>
      <c r="D40" s="553" t="s">
        <v>568</v>
      </c>
      <c r="E40" s="704">
        <v>0.73</v>
      </c>
      <c r="F40" s="556">
        <v>19</v>
      </c>
      <c r="G40" s="705">
        <v>2</v>
      </c>
      <c r="H40" s="706">
        <v>24</v>
      </c>
      <c r="I40" s="706">
        <v>2</v>
      </c>
      <c r="J40" s="664">
        <f t="shared" si="0"/>
        <v>6308.66</v>
      </c>
      <c r="K40" s="663">
        <v>67</v>
      </c>
      <c r="L40" s="707">
        <v>342</v>
      </c>
      <c r="M40" s="665">
        <v>32</v>
      </c>
    </row>
    <row r="41" spans="1:13" s="114" customFormat="1" ht="30.75">
      <c r="A41" s="394">
        <v>35</v>
      </c>
      <c r="B41" s="708" t="s">
        <v>560</v>
      </c>
      <c r="C41" s="552" t="s">
        <v>561</v>
      </c>
      <c r="D41" s="553" t="s">
        <v>9</v>
      </c>
      <c r="E41" s="704">
        <v>0.76</v>
      </c>
      <c r="F41" s="556">
        <v>9</v>
      </c>
      <c r="G41" s="705">
        <v>2</v>
      </c>
      <c r="H41" s="706">
        <v>18</v>
      </c>
      <c r="I41" s="706">
        <v>40</v>
      </c>
      <c r="J41" s="664">
        <f t="shared" si="0"/>
        <v>6323.2</v>
      </c>
      <c r="K41" s="663">
        <v>66</v>
      </c>
      <c r="L41" s="707">
        <v>727</v>
      </c>
      <c r="M41" s="665">
        <v>2</v>
      </c>
    </row>
    <row r="42" spans="1:13" ht="39.75" customHeight="1">
      <c r="A42" s="394">
        <v>36</v>
      </c>
      <c r="B42" s="703" t="s">
        <v>704</v>
      </c>
      <c r="C42" s="552" t="s">
        <v>705</v>
      </c>
      <c r="D42" s="553" t="s">
        <v>601</v>
      </c>
      <c r="E42" s="704">
        <v>0.75</v>
      </c>
      <c r="F42" s="556">
        <v>12</v>
      </c>
      <c r="G42" s="705">
        <v>2</v>
      </c>
      <c r="H42" s="706">
        <v>21</v>
      </c>
      <c r="I42" s="706">
        <v>16</v>
      </c>
      <c r="J42" s="664">
        <f t="shared" si="0"/>
        <v>6357</v>
      </c>
      <c r="K42" s="663">
        <v>65</v>
      </c>
      <c r="L42" s="707" t="s">
        <v>625</v>
      </c>
      <c r="M42" s="665" t="s">
        <v>625</v>
      </c>
    </row>
    <row r="43" spans="1:13" s="114" customFormat="1" ht="36" customHeight="1">
      <c r="A43" s="394">
        <v>37</v>
      </c>
      <c r="B43" s="708" t="s">
        <v>610</v>
      </c>
      <c r="C43" s="552" t="s">
        <v>579</v>
      </c>
      <c r="D43" s="553" t="s">
        <v>12</v>
      </c>
      <c r="E43" s="711">
        <v>0.63</v>
      </c>
      <c r="F43" s="556">
        <v>46</v>
      </c>
      <c r="G43" s="705">
        <v>2</v>
      </c>
      <c r="H43" s="706">
        <v>48</v>
      </c>
      <c r="I43" s="706">
        <v>13</v>
      </c>
      <c r="J43" s="664">
        <f t="shared" si="0"/>
        <v>6358.59</v>
      </c>
      <c r="K43" s="663">
        <v>64</v>
      </c>
      <c r="L43" s="707">
        <v>417</v>
      </c>
      <c r="M43" s="665">
        <v>28</v>
      </c>
    </row>
    <row r="44" spans="1:13" s="114" customFormat="1" ht="36" customHeight="1">
      <c r="A44" s="394">
        <v>38</v>
      </c>
      <c r="B44" s="708" t="s">
        <v>565</v>
      </c>
      <c r="C44" s="552" t="s">
        <v>561</v>
      </c>
      <c r="D44" s="553" t="s">
        <v>12</v>
      </c>
      <c r="E44" s="715">
        <v>0.75</v>
      </c>
      <c r="F44" s="556">
        <v>13</v>
      </c>
      <c r="G44" s="705">
        <v>2</v>
      </c>
      <c r="H44" s="706">
        <v>21</v>
      </c>
      <c r="I44" s="706">
        <v>26</v>
      </c>
      <c r="J44" s="664">
        <f t="shared" si="0"/>
        <v>6364.5</v>
      </c>
      <c r="K44" s="663">
        <v>63</v>
      </c>
      <c r="L44" s="707">
        <v>740</v>
      </c>
      <c r="M44" s="665">
        <v>1</v>
      </c>
    </row>
    <row r="45" spans="1:13" s="37" customFormat="1" ht="36" customHeight="1">
      <c r="A45" s="394">
        <v>39</v>
      </c>
      <c r="B45" s="703" t="s">
        <v>716</v>
      </c>
      <c r="C45" s="552" t="s">
        <v>717</v>
      </c>
      <c r="D45" s="553" t="s">
        <v>9</v>
      </c>
      <c r="E45" s="715">
        <v>0.83</v>
      </c>
      <c r="F45" s="556">
        <v>1</v>
      </c>
      <c r="G45" s="705">
        <v>2</v>
      </c>
      <c r="H45" s="706">
        <v>7</v>
      </c>
      <c r="I45" s="706">
        <v>58</v>
      </c>
      <c r="J45" s="664">
        <f t="shared" si="0"/>
        <v>6372.74</v>
      </c>
      <c r="K45" s="663">
        <v>62</v>
      </c>
      <c r="L45" s="707" t="s">
        <v>625</v>
      </c>
      <c r="M45" s="665" t="s">
        <v>625</v>
      </c>
    </row>
    <row r="46" spans="1:13" s="114" customFormat="1" ht="36" customHeight="1">
      <c r="A46" s="394">
        <v>40</v>
      </c>
      <c r="B46" s="703" t="s">
        <v>711</v>
      </c>
      <c r="C46" s="552" t="s">
        <v>712</v>
      </c>
      <c r="D46" s="553" t="s">
        <v>713</v>
      </c>
      <c r="E46" s="715">
        <v>0.78</v>
      </c>
      <c r="F46" s="556">
        <v>7</v>
      </c>
      <c r="G46" s="705">
        <v>2</v>
      </c>
      <c r="H46" s="706">
        <v>17</v>
      </c>
      <c r="I46" s="706">
        <v>43</v>
      </c>
      <c r="J46" s="664">
        <f t="shared" si="0"/>
        <v>6445.14</v>
      </c>
      <c r="K46" s="663">
        <v>61</v>
      </c>
      <c r="L46" s="707" t="s">
        <v>625</v>
      </c>
      <c r="M46" s="665" t="s">
        <v>709</v>
      </c>
    </row>
    <row r="47" spans="1:13" s="114" customFormat="1" ht="36" customHeight="1">
      <c r="A47" s="394">
        <v>41</v>
      </c>
      <c r="B47" s="709" t="s">
        <v>715</v>
      </c>
      <c r="C47" s="552" t="s">
        <v>561</v>
      </c>
      <c r="D47" s="553" t="s">
        <v>9</v>
      </c>
      <c r="E47" s="715">
        <v>0.75</v>
      </c>
      <c r="F47" s="556">
        <v>17</v>
      </c>
      <c r="G47" s="705">
        <v>2</v>
      </c>
      <c r="H47" s="706">
        <v>23</v>
      </c>
      <c r="I47" s="706">
        <v>20</v>
      </c>
      <c r="J47" s="664">
        <f t="shared" si="0"/>
        <v>6450</v>
      </c>
      <c r="K47" s="663">
        <v>60</v>
      </c>
      <c r="L47" s="707">
        <v>612</v>
      </c>
      <c r="M47" s="665">
        <v>18</v>
      </c>
    </row>
    <row r="48" spans="1:13" s="114" customFormat="1" ht="36" customHeight="1">
      <c r="A48" s="394">
        <v>42</v>
      </c>
      <c r="B48" s="708" t="s">
        <v>569</v>
      </c>
      <c r="C48" s="552" t="s">
        <v>570</v>
      </c>
      <c r="D48" s="553" t="s">
        <v>10</v>
      </c>
      <c r="E48" s="704">
        <v>0.76</v>
      </c>
      <c r="F48" s="556">
        <v>14</v>
      </c>
      <c r="G48" s="705">
        <v>2</v>
      </c>
      <c r="H48" s="706">
        <v>21</v>
      </c>
      <c r="I48" s="706">
        <v>43</v>
      </c>
      <c r="J48" s="664">
        <f t="shared" si="0"/>
        <v>6462.28</v>
      </c>
      <c r="K48" s="663">
        <v>59</v>
      </c>
      <c r="L48" s="707">
        <v>624</v>
      </c>
      <c r="M48" s="665">
        <v>16</v>
      </c>
    </row>
    <row r="49" spans="1:13" s="114" customFormat="1" ht="39.75" customHeight="1">
      <c r="A49" s="394">
        <v>43</v>
      </c>
      <c r="B49" s="703" t="s">
        <v>742</v>
      </c>
      <c r="C49" s="594" t="s">
        <v>743</v>
      </c>
      <c r="D49" s="553" t="s">
        <v>601</v>
      </c>
      <c r="E49" s="710">
        <v>0.67</v>
      </c>
      <c r="F49" s="556">
        <v>44</v>
      </c>
      <c r="G49" s="705">
        <v>2</v>
      </c>
      <c r="H49" s="706">
        <v>42</v>
      </c>
      <c r="I49" s="706">
        <v>10</v>
      </c>
      <c r="J49" s="664">
        <f t="shared" si="0"/>
        <v>6519.1</v>
      </c>
      <c r="K49" s="663">
        <v>58</v>
      </c>
      <c r="L49" s="707">
        <v>193</v>
      </c>
      <c r="M49" s="665">
        <v>39</v>
      </c>
    </row>
    <row r="50" spans="1:13" s="38" customFormat="1" ht="36" customHeight="1">
      <c r="A50" s="394">
        <v>44</v>
      </c>
      <c r="B50" s="709" t="s">
        <v>607</v>
      </c>
      <c r="C50" s="552" t="s">
        <v>561</v>
      </c>
      <c r="D50" s="716" t="s">
        <v>568</v>
      </c>
      <c r="E50" s="704">
        <v>0.74</v>
      </c>
      <c r="F50" s="556">
        <v>27</v>
      </c>
      <c r="G50" s="705">
        <v>2</v>
      </c>
      <c r="H50" s="706">
        <v>28</v>
      </c>
      <c r="I50" s="706">
        <v>27</v>
      </c>
      <c r="J50" s="664">
        <f t="shared" si="0"/>
        <v>6591.18</v>
      </c>
      <c r="K50" s="663">
        <v>57</v>
      </c>
      <c r="L50" s="707">
        <v>638</v>
      </c>
      <c r="M50" s="665">
        <v>14</v>
      </c>
    </row>
    <row r="51" spans="1:13" s="38" customFormat="1" ht="36" customHeight="1">
      <c r="A51" s="394">
        <v>45</v>
      </c>
      <c r="B51" s="709" t="s">
        <v>575</v>
      </c>
      <c r="C51" s="552" t="s">
        <v>576</v>
      </c>
      <c r="D51" s="716" t="s">
        <v>9</v>
      </c>
      <c r="E51" s="704">
        <v>0.72</v>
      </c>
      <c r="F51" s="556">
        <v>35</v>
      </c>
      <c r="G51" s="705">
        <v>2</v>
      </c>
      <c r="H51" s="706">
        <v>34</v>
      </c>
      <c r="I51" s="706">
        <v>24</v>
      </c>
      <c r="J51" s="664">
        <f t="shared" si="0"/>
        <v>6670.08</v>
      </c>
      <c r="K51" s="663">
        <v>56</v>
      </c>
      <c r="L51" s="707" t="s">
        <v>625</v>
      </c>
      <c r="M51" s="712" t="s">
        <v>625</v>
      </c>
    </row>
    <row r="52" spans="1:13" ht="36" customHeight="1">
      <c r="A52" s="394">
        <v>46</v>
      </c>
      <c r="B52" s="708" t="s">
        <v>566</v>
      </c>
      <c r="C52" s="552" t="s">
        <v>567</v>
      </c>
      <c r="D52" s="716" t="s">
        <v>568</v>
      </c>
      <c r="E52" s="704">
        <v>0.67</v>
      </c>
      <c r="F52" s="556">
        <v>45</v>
      </c>
      <c r="G52" s="705">
        <v>2</v>
      </c>
      <c r="H52" s="706">
        <v>46</v>
      </c>
      <c r="I52" s="706">
        <v>29</v>
      </c>
      <c r="J52" s="664">
        <f t="shared" si="0"/>
        <v>6692.63</v>
      </c>
      <c r="K52" s="663">
        <v>55</v>
      </c>
      <c r="L52" s="707">
        <v>640</v>
      </c>
      <c r="M52" s="665">
        <v>13</v>
      </c>
    </row>
    <row r="53" spans="1:13" ht="36" customHeight="1">
      <c r="A53" s="394">
        <v>47</v>
      </c>
      <c r="B53" s="708" t="s">
        <v>602</v>
      </c>
      <c r="C53" s="576" t="s">
        <v>561</v>
      </c>
      <c r="D53" s="716" t="s">
        <v>568</v>
      </c>
      <c r="E53" s="704">
        <v>0.77</v>
      </c>
      <c r="F53" s="556">
        <v>22</v>
      </c>
      <c r="G53" s="705">
        <v>2</v>
      </c>
      <c r="H53" s="706">
        <v>25</v>
      </c>
      <c r="I53" s="706">
        <v>22</v>
      </c>
      <c r="J53" s="664">
        <f t="shared" si="0"/>
        <v>6715.9400000000005</v>
      </c>
      <c r="K53" s="663">
        <v>54</v>
      </c>
      <c r="L53" s="707">
        <v>434</v>
      </c>
      <c r="M53" s="665">
        <v>25</v>
      </c>
    </row>
    <row r="54" spans="1:13" s="37" customFormat="1" ht="36" customHeight="1">
      <c r="A54" s="394">
        <v>48</v>
      </c>
      <c r="B54" s="703" t="s">
        <v>744</v>
      </c>
      <c r="C54" s="552" t="s">
        <v>745</v>
      </c>
      <c r="D54" s="716" t="s">
        <v>10</v>
      </c>
      <c r="E54" s="704">
        <v>0.79</v>
      </c>
      <c r="F54" s="556">
        <v>24</v>
      </c>
      <c r="G54" s="705">
        <v>2</v>
      </c>
      <c r="H54" s="706">
        <v>26</v>
      </c>
      <c r="I54" s="706">
        <v>37</v>
      </c>
      <c r="J54" s="664">
        <f t="shared" si="0"/>
        <v>6949.63</v>
      </c>
      <c r="K54" s="663">
        <v>53</v>
      </c>
      <c r="L54" s="707" t="s">
        <v>625</v>
      </c>
      <c r="M54" s="712" t="s">
        <v>625</v>
      </c>
    </row>
    <row r="55" spans="1:13" ht="36" customHeight="1">
      <c r="A55" s="394">
        <v>49</v>
      </c>
      <c r="B55" s="708" t="s">
        <v>572</v>
      </c>
      <c r="C55" s="576" t="s">
        <v>573</v>
      </c>
      <c r="D55" s="716" t="s">
        <v>9</v>
      </c>
      <c r="E55" s="704">
        <v>0.76</v>
      </c>
      <c r="F55" s="556"/>
      <c r="G55" s="706"/>
      <c r="H55" s="706" t="s">
        <v>746</v>
      </c>
      <c r="I55" s="706"/>
      <c r="J55" s="570"/>
      <c r="K55" s="663">
        <v>52</v>
      </c>
      <c r="L55" s="707">
        <v>309</v>
      </c>
      <c r="M55" s="665">
        <v>34</v>
      </c>
    </row>
    <row r="56" spans="1:13" s="38" customFormat="1" ht="36" customHeight="1">
      <c r="A56" s="394">
        <v>50</v>
      </c>
      <c r="B56" s="708" t="s">
        <v>255</v>
      </c>
      <c r="C56" s="552" t="s">
        <v>579</v>
      </c>
      <c r="D56" s="553" t="s">
        <v>614</v>
      </c>
      <c r="E56" s="704">
        <v>0.64</v>
      </c>
      <c r="F56" s="556"/>
      <c r="G56" s="705"/>
      <c r="H56" s="706" t="s">
        <v>746</v>
      </c>
      <c r="I56" s="706"/>
      <c r="J56" s="664"/>
      <c r="K56" s="663">
        <v>52</v>
      </c>
      <c r="L56" s="707">
        <v>482</v>
      </c>
      <c r="M56" s="665">
        <v>21</v>
      </c>
    </row>
    <row r="57" spans="1:13" s="114" customFormat="1" ht="36" customHeight="1">
      <c r="A57" s="394">
        <v>51</v>
      </c>
      <c r="B57" s="708" t="s">
        <v>592</v>
      </c>
      <c r="C57" s="552" t="s">
        <v>593</v>
      </c>
      <c r="D57" s="716" t="s">
        <v>594</v>
      </c>
      <c r="E57" s="704">
        <v>0.7</v>
      </c>
      <c r="F57" s="556"/>
      <c r="G57" s="706"/>
      <c r="H57" s="706" t="s">
        <v>622</v>
      </c>
      <c r="I57" s="706"/>
      <c r="J57" s="713"/>
      <c r="K57" s="663">
        <v>0</v>
      </c>
      <c r="L57" s="707">
        <v>337</v>
      </c>
      <c r="M57" s="665">
        <v>33</v>
      </c>
    </row>
    <row r="58" spans="1:13" s="114" customFormat="1" ht="36" customHeight="1" thickBot="1">
      <c r="A58" s="394">
        <v>52</v>
      </c>
      <c r="B58" s="717" t="s">
        <v>612</v>
      </c>
      <c r="C58" s="718" t="s">
        <v>613</v>
      </c>
      <c r="D58" s="719" t="s">
        <v>614</v>
      </c>
      <c r="E58" s="720">
        <v>0.82</v>
      </c>
      <c r="F58" s="721"/>
      <c r="G58" s="722"/>
      <c r="H58" s="722" t="s">
        <v>621</v>
      </c>
      <c r="I58" s="722"/>
      <c r="J58" s="723"/>
      <c r="K58" s="724">
        <v>76</v>
      </c>
      <c r="L58" s="725">
        <v>651</v>
      </c>
      <c r="M58" s="665">
        <v>11</v>
      </c>
    </row>
    <row r="59" spans="1:13" s="114" customFormat="1" ht="37.5" customHeight="1" thickTop="1">
      <c r="A59" s="1378" t="s">
        <v>747</v>
      </c>
      <c r="B59" s="1379"/>
      <c r="C59" s="1379"/>
      <c r="D59" s="1380"/>
      <c r="E59" s="1381" t="s">
        <v>748</v>
      </c>
      <c r="F59" s="1380"/>
      <c r="G59" s="1381" t="s">
        <v>749</v>
      </c>
      <c r="H59" s="1379"/>
      <c r="I59" s="1380"/>
      <c r="J59" s="1381" t="s">
        <v>750</v>
      </c>
      <c r="K59" s="1379"/>
      <c r="L59" s="1379"/>
      <c r="M59" s="1382"/>
    </row>
    <row r="60" spans="1:13" s="114" customFormat="1" ht="24" customHeight="1">
      <c r="A60" s="1366" t="s">
        <v>751</v>
      </c>
      <c r="B60" s="1367"/>
      <c r="C60" s="1367"/>
      <c r="D60" s="1368"/>
      <c r="E60" s="1369" t="s">
        <v>752</v>
      </c>
      <c r="F60" s="1370"/>
      <c r="G60" s="1369" t="s">
        <v>753</v>
      </c>
      <c r="H60" s="1371"/>
      <c r="I60" s="1370"/>
      <c r="J60" s="1369" t="s">
        <v>754</v>
      </c>
      <c r="K60" s="1371"/>
      <c r="L60" s="1372" t="s">
        <v>755</v>
      </c>
      <c r="M60" s="1373"/>
    </row>
    <row r="61" spans="1:13" s="114" customFormat="1" ht="24" customHeight="1">
      <c r="A61" s="1357" t="s">
        <v>756</v>
      </c>
      <c r="B61" s="1358"/>
      <c r="C61" s="1358"/>
      <c r="D61" s="1359"/>
      <c r="E61" s="1360" t="s">
        <v>757</v>
      </c>
      <c r="F61" s="1359"/>
      <c r="G61" s="1360" t="s">
        <v>758</v>
      </c>
      <c r="H61" s="1358"/>
      <c r="I61" s="1359"/>
      <c r="J61" s="1364" t="s">
        <v>759</v>
      </c>
      <c r="K61" s="1362"/>
      <c r="L61" s="1358" t="s">
        <v>760</v>
      </c>
      <c r="M61" s="1365"/>
    </row>
    <row r="62" spans="1:13" s="114" customFormat="1" ht="24" customHeight="1">
      <c r="A62" s="1357" t="s">
        <v>761</v>
      </c>
      <c r="B62" s="1358"/>
      <c r="C62" s="1358"/>
      <c r="D62" s="1359"/>
      <c r="E62" s="1360" t="s">
        <v>762</v>
      </c>
      <c r="F62" s="1359"/>
      <c r="G62" s="1360" t="s">
        <v>763</v>
      </c>
      <c r="H62" s="1358"/>
      <c r="I62" s="1359"/>
      <c r="J62" s="1364" t="s">
        <v>764</v>
      </c>
      <c r="K62" s="1362"/>
      <c r="L62" s="1358" t="s">
        <v>765</v>
      </c>
      <c r="M62" s="1365"/>
    </row>
    <row r="63" spans="1:13" s="114" customFormat="1" ht="24" customHeight="1">
      <c r="A63" s="1357" t="s">
        <v>766</v>
      </c>
      <c r="B63" s="1358"/>
      <c r="C63" s="1358"/>
      <c r="D63" s="1359"/>
      <c r="E63" s="1360" t="s">
        <v>767</v>
      </c>
      <c r="F63" s="1359"/>
      <c r="G63" s="1360" t="s">
        <v>768</v>
      </c>
      <c r="H63" s="1358"/>
      <c r="I63" s="1359"/>
      <c r="J63" s="1364" t="s">
        <v>769</v>
      </c>
      <c r="K63" s="1362"/>
      <c r="L63" s="1358" t="s">
        <v>770</v>
      </c>
      <c r="M63" s="1365"/>
    </row>
    <row r="64" spans="1:13" s="114" customFormat="1" ht="24" customHeight="1">
      <c r="A64" s="1357" t="s">
        <v>771</v>
      </c>
      <c r="B64" s="1358"/>
      <c r="C64" s="1358"/>
      <c r="D64" s="1359"/>
      <c r="E64" s="1360" t="s">
        <v>772</v>
      </c>
      <c r="F64" s="1359"/>
      <c r="G64" s="1360" t="s">
        <v>773</v>
      </c>
      <c r="H64" s="1358"/>
      <c r="I64" s="1359"/>
      <c r="J64" s="1364" t="s">
        <v>774</v>
      </c>
      <c r="K64" s="1362"/>
      <c r="L64" s="1358" t="s">
        <v>775</v>
      </c>
      <c r="M64" s="1365"/>
    </row>
    <row r="65" spans="1:13" s="114" customFormat="1" ht="24" customHeight="1">
      <c r="A65" s="1357" t="s">
        <v>776</v>
      </c>
      <c r="B65" s="1358"/>
      <c r="C65" s="1358"/>
      <c r="D65" s="1359"/>
      <c r="E65" s="1360" t="s">
        <v>777</v>
      </c>
      <c r="F65" s="1359"/>
      <c r="G65" s="1360" t="s">
        <v>778</v>
      </c>
      <c r="H65" s="1358"/>
      <c r="I65" s="1359"/>
      <c r="J65" s="1364" t="s">
        <v>779</v>
      </c>
      <c r="K65" s="1362"/>
      <c r="L65" s="1358" t="s">
        <v>780</v>
      </c>
      <c r="M65" s="1365"/>
    </row>
    <row r="66" spans="1:13" s="114" customFormat="1" ht="24" customHeight="1">
      <c r="A66" s="1357" t="s">
        <v>781</v>
      </c>
      <c r="B66" s="1358"/>
      <c r="C66" s="1358"/>
      <c r="D66" s="1359"/>
      <c r="E66" s="1360" t="s">
        <v>782</v>
      </c>
      <c r="F66" s="1359"/>
      <c r="G66" s="1360"/>
      <c r="H66" s="1358"/>
      <c r="I66" s="1359"/>
      <c r="J66" s="1361" t="s">
        <v>783</v>
      </c>
      <c r="K66" s="1362"/>
      <c r="L66" s="1348" t="s">
        <v>784</v>
      </c>
      <c r="M66" s="1363"/>
    </row>
    <row r="67" spans="1:13" s="114" customFormat="1" ht="24" customHeight="1">
      <c r="A67" s="1347" t="s">
        <v>785</v>
      </c>
      <c r="B67" s="1348"/>
      <c r="C67" s="1348"/>
      <c r="D67" s="1349"/>
      <c r="E67" s="1350"/>
      <c r="F67" s="1349"/>
      <c r="G67" s="1351"/>
      <c r="H67" s="1352"/>
      <c r="I67" s="1353"/>
      <c r="J67" s="1354" t="s">
        <v>786</v>
      </c>
      <c r="K67" s="1355"/>
      <c r="L67" s="1352" t="s">
        <v>787</v>
      </c>
      <c r="M67" s="1356"/>
    </row>
    <row r="68" spans="1:13" ht="33" customHeight="1" thickBot="1">
      <c r="A68" s="1344" t="s">
        <v>788</v>
      </c>
      <c r="B68" s="1345"/>
      <c r="C68" s="1345"/>
      <c r="D68" s="1345"/>
      <c r="E68" s="1345"/>
      <c r="F68" s="1345"/>
      <c r="G68" s="1345"/>
      <c r="H68" s="1345"/>
      <c r="I68" s="1345"/>
      <c r="J68" s="1345"/>
      <c r="K68" s="1345"/>
      <c r="L68" s="1345"/>
      <c r="M68" s="1346"/>
    </row>
    <row r="69" ht="14.25" thickTop="1"/>
  </sheetData>
  <sheetProtection/>
  <mergeCells count="64">
    <mergeCell ref="F5:F6"/>
    <mergeCell ref="J5:J6"/>
    <mergeCell ref="C1:E1"/>
    <mergeCell ref="B2:B3"/>
    <mergeCell ref="C2:J3"/>
    <mergeCell ref="K2:M2"/>
    <mergeCell ref="K3:M3"/>
    <mergeCell ref="C4:J4"/>
    <mergeCell ref="K4:M4"/>
    <mergeCell ref="K5:K6"/>
    <mergeCell ref="L5:M5"/>
    <mergeCell ref="A59:D59"/>
    <mergeCell ref="E59:F59"/>
    <mergeCell ref="G59:I59"/>
    <mergeCell ref="J59:M59"/>
    <mergeCell ref="B5:B6"/>
    <mergeCell ref="C5:C6"/>
    <mergeCell ref="D5:D6"/>
    <mergeCell ref="E5:E6"/>
    <mergeCell ref="A60:D60"/>
    <mergeCell ref="E60:F60"/>
    <mergeCell ref="G60:I60"/>
    <mergeCell ref="J60:K60"/>
    <mergeCell ref="L60:M60"/>
    <mergeCell ref="A61:D61"/>
    <mergeCell ref="E61:F61"/>
    <mergeCell ref="G61:I61"/>
    <mergeCell ref="J61:K61"/>
    <mergeCell ref="L61:M61"/>
    <mergeCell ref="A62:D62"/>
    <mergeCell ref="E62:F62"/>
    <mergeCell ref="G62:I62"/>
    <mergeCell ref="J62:K62"/>
    <mergeCell ref="L62:M62"/>
    <mergeCell ref="A63:D63"/>
    <mergeCell ref="E63:F63"/>
    <mergeCell ref="G63:I63"/>
    <mergeCell ref="J63:K63"/>
    <mergeCell ref="L63:M63"/>
    <mergeCell ref="A64:B64"/>
    <mergeCell ref="C64:D64"/>
    <mergeCell ref="E64:F64"/>
    <mergeCell ref="G64:I64"/>
    <mergeCell ref="J64:K64"/>
    <mergeCell ref="L64:M64"/>
    <mergeCell ref="A65:B65"/>
    <mergeCell ref="C65:D65"/>
    <mergeCell ref="E65:F65"/>
    <mergeCell ref="G65:I65"/>
    <mergeCell ref="J65:K65"/>
    <mergeCell ref="L65:M65"/>
    <mergeCell ref="A66:B66"/>
    <mergeCell ref="C66:D66"/>
    <mergeCell ref="E66:F66"/>
    <mergeCell ref="G66:I66"/>
    <mergeCell ref="J66:K66"/>
    <mergeCell ref="L66:M66"/>
    <mergeCell ref="A68:M68"/>
    <mergeCell ref="A67:B67"/>
    <mergeCell ref="C67:D67"/>
    <mergeCell ref="E67:F67"/>
    <mergeCell ref="G67:I67"/>
    <mergeCell ref="J67:K67"/>
    <mergeCell ref="L67:M67"/>
  </mergeCells>
  <printOptions horizontalCentered="1" verticalCentered="1"/>
  <pageMargins left="0.1968503937007874" right="0" top="0" bottom="0" header="0.11811023622047245" footer="0"/>
  <pageSetup fitToHeight="1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加藤伸子</cp:lastModifiedBy>
  <cp:lastPrinted>2010-04-06T12:56:24Z</cp:lastPrinted>
  <dcterms:created xsi:type="dcterms:W3CDTF">2003-07-18T13:19:02Z</dcterms:created>
  <dcterms:modified xsi:type="dcterms:W3CDTF">2013-05-08T00:30:19Z</dcterms:modified>
  <cp:category/>
  <cp:version/>
  <cp:contentType/>
  <cp:contentStatus/>
</cp:coreProperties>
</file>